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1" activeTab="0"/>
  </bookViews>
  <sheets>
    <sheet name="Sheet1" sheetId="1" r:id="rId1"/>
    <sheet name="Sheet2" sheetId="2" r:id="rId2"/>
    <sheet name="Sheet3" sheetId="3" r:id="rId3"/>
  </sheets>
  <definedNames>
    <definedName name="_xlnm.Print_Titles_1">('Sheet1'!$A:$A,'Sheet1'!$1:$1)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1" authorId="0">
      <text>
        <r>
          <rPr>
            <sz val="10"/>
            <rFont val="Arial"/>
            <family val="2"/>
          </rPr>
          <t>Also need a feeding blanket (hooter hider)</t>
        </r>
      </text>
    </comment>
  </commentList>
</comments>
</file>

<file path=xl/sharedStrings.xml><?xml version="1.0" encoding="utf-8"?>
<sst xmlns="http://schemas.openxmlformats.org/spreadsheetml/2006/main" count="199" uniqueCount="143">
  <si>
    <t>Purpose</t>
  </si>
  <si>
    <t>Age</t>
  </si>
  <si>
    <t>AgeVal</t>
  </si>
  <si>
    <t>Option</t>
  </si>
  <si>
    <t>Sub-parts</t>
  </si>
  <si>
    <t>Min</t>
  </si>
  <si>
    <t>Likely</t>
  </si>
  <si>
    <t>Max</t>
  </si>
  <si>
    <t>Monthly</t>
  </si>
  <si>
    <t>Quant.</t>
  </si>
  <si>
    <t>Total (Newborn)</t>
  </si>
  <si>
    <t>+ Baby</t>
  </si>
  <si>
    <t>+ Monthly</t>
  </si>
  <si>
    <t>Total 2-year</t>
  </si>
  <si>
    <t>Furniture</t>
  </si>
  <si>
    <t>Nightime sleeping</t>
  </si>
  <si>
    <t>Newborn</t>
  </si>
  <si>
    <t>Crib</t>
  </si>
  <si>
    <t>See "Crib," below</t>
  </si>
  <si>
    <t>Bassinet</t>
  </si>
  <si>
    <t>Co-sleeping</t>
  </si>
  <si>
    <t>Baby</t>
  </si>
  <si>
    <t>Frame</t>
  </si>
  <si>
    <t>Mattress</t>
  </si>
  <si>
    <t>Bumper pad</t>
  </si>
  <si>
    <t>Clothing storage</t>
  </si>
  <si>
    <t>All</t>
  </si>
  <si>
    <t>Dresser &amp; changing table</t>
  </si>
  <si>
    <t>Diaper changing</t>
  </si>
  <si>
    <t>See "Dresser," above</t>
  </si>
  <si>
    <t>Changing pad</t>
  </si>
  <si>
    <t>Pad</t>
  </si>
  <si>
    <t>Covers</t>
  </si>
  <si>
    <t>Feeding / soothing</t>
  </si>
  <si>
    <t>Glider</t>
  </si>
  <si>
    <t>Ottoman</t>
  </si>
  <si>
    <t>General-purpose surface</t>
  </si>
  <si>
    <t>See "Dresser"</t>
  </si>
  <si>
    <t>Baby storage</t>
  </si>
  <si>
    <t>Baby swing</t>
  </si>
  <si>
    <t>Mealtime feeding</t>
  </si>
  <si>
    <t>High chair</t>
  </si>
  <si>
    <t>Book storage</t>
  </si>
  <si>
    <t>Bookshelves</t>
  </si>
  <si>
    <t>Feeding</t>
  </si>
  <si>
    <t>Food</t>
  </si>
  <si>
    <t>Breast milk</t>
  </si>
  <si>
    <t>Free!</t>
  </si>
  <si>
    <t>Formula</t>
  </si>
  <si>
    <t>Assume some use</t>
  </si>
  <si>
    <t>Feeding convenience</t>
  </si>
  <si>
    <t>Breast pump</t>
  </si>
  <si>
    <t>Pump</t>
  </si>
  <si>
    <t>Nipple cream</t>
  </si>
  <si>
    <t>Milk storage?</t>
  </si>
  <si>
    <t>Feeding comfort</t>
  </si>
  <si>
    <t>Boppy or brest friend</t>
  </si>
  <si>
    <t>Convenient food storage</t>
  </si>
  <si>
    <t>Nursing bras</t>
  </si>
  <si>
    <t>Bras</t>
  </si>
  <si>
    <t>Nursing pads</t>
  </si>
  <si>
    <t>Serving device</t>
  </si>
  <si>
    <t>Bottles</t>
  </si>
  <si>
    <t>Bottles / system</t>
  </si>
  <si>
    <t>More bottles</t>
  </si>
  <si>
    <t>???</t>
  </si>
  <si>
    <t>Serving elements</t>
  </si>
  <si>
    <t>Plates</t>
  </si>
  <si>
    <t>Silverware</t>
  </si>
  <si>
    <t>Cups ("sippy cups")</t>
  </si>
  <si>
    <t>Bowls</t>
  </si>
  <si>
    <t>Linens &amp; Toiletries</t>
  </si>
  <si>
    <t>Warmth</t>
  </si>
  <si>
    <t>Receiving/swaddling blankets</t>
  </si>
  <si>
    <t>Cleaning / bathing</t>
  </si>
  <si>
    <t>Normal toiletries</t>
  </si>
  <si>
    <t>Washcloths</t>
  </si>
  <si>
    <t>Soap</t>
  </si>
  <si>
    <t>Eating</t>
  </si>
  <si>
    <t>Bibs + parent burp cloths</t>
  </si>
  <si>
    <t>Bedding comfort</t>
  </si>
  <si>
    <t>Crib accoutrements</t>
  </si>
  <si>
    <t>Sheets</t>
  </si>
  <si>
    <t>Blanket / quilt</t>
  </si>
  <si>
    <t>Waterproof pads</t>
  </si>
  <si>
    <t>Crib skirt</t>
  </si>
  <si>
    <t>Drying</t>
  </si>
  <si>
    <t>Baby towels</t>
  </si>
  <si>
    <t>Waste management</t>
  </si>
  <si>
    <t>Diapers</t>
  </si>
  <si>
    <t>Skin management</t>
  </si>
  <si>
    <t>Standard stuff</t>
  </si>
  <si>
    <t>Rash cream</t>
  </si>
  <si>
    <t>Wipes</t>
  </si>
  <si>
    <t>Q-Tips</t>
  </si>
  <si>
    <t>Health checkup</t>
  </si>
  <si>
    <t>Rectal thermometer</t>
  </si>
  <si>
    <t>Thermometer</t>
  </si>
  <si>
    <t>Lubricant</t>
  </si>
  <si>
    <t>Oral thermometer</t>
  </si>
  <si>
    <t>Health care</t>
  </si>
  <si>
    <t>Medical kit</t>
  </si>
  <si>
    <t>Fingernail maintenance</t>
  </si>
  <si>
    <t>Baby nail clippers</t>
  </si>
  <si>
    <t>Tiny scissors</t>
  </si>
  <si>
    <t>Travel</t>
  </si>
  <si>
    <t>Car passenger</t>
  </si>
  <si>
    <t>Newborn car seat</t>
  </si>
  <si>
    <t>and we need a bouncy seat</t>
  </si>
  <si>
    <t>Convertible car seat</t>
  </si>
  <si>
    <t>Walking about</t>
  </si>
  <si>
    <t>Baby sling</t>
  </si>
  <si>
    <t>Baby backpack</t>
  </si>
  <si>
    <t>Stroller w/car seat</t>
  </si>
  <si>
    <t>Stroller w/o car seat</t>
  </si>
  <si>
    <t>Baby storage (while traveling)</t>
  </si>
  <si>
    <t>Playpen (Pack N Play)</t>
  </si>
  <si>
    <t>comes in diaper bag?</t>
  </si>
  <si>
    <t>Carrying baby stuff</t>
  </si>
  <si>
    <t>Diaper bag</t>
  </si>
  <si>
    <t>might get from hospital</t>
  </si>
  <si>
    <t>Clothing</t>
  </si>
  <si>
    <t>Sleepwear</t>
  </si>
  <si>
    <t>Sleepers</t>
  </si>
  <si>
    <t>Daywear</t>
  </si>
  <si>
    <t>Onsies; think about umbilical</t>
  </si>
  <si>
    <t>Gifts from showers</t>
  </si>
  <si>
    <t>Buy as needed</t>
  </si>
  <si>
    <t>Interaction</t>
  </si>
  <si>
    <t>Activity / exercise</t>
  </si>
  <si>
    <t>Wait till we need it</t>
  </si>
  <si>
    <t>Entertaining</t>
  </si>
  <si>
    <t>Mobile</t>
  </si>
  <si>
    <t>Learning / development</t>
  </si>
  <si>
    <t>Books</t>
  </si>
  <si>
    <t>Toys</t>
  </si>
  <si>
    <t>Daycare</t>
  </si>
  <si>
    <t>Work-day care</t>
  </si>
  <si>
    <t>Evening care</t>
  </si>
  <si>
    <t>Babysitting</t>
  </si>
  <si>
    <t>TOTAL:</t>
  </si>
  <si>
    <t>baby monitor</t>
  </si>
  <si>
    <t>baby bathtub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</si>
</sst>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\$#,##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Border="1" applyAlignment="1">
      <alignment horizontal="center" vertical="center" textRotation="90"/>
      <protection/>
    </xf>
    <xf numFmtId="164" fontId="1" fillId="0" borderId="0" xfId="20" applyFont="1" applyBorder="1" applyAlignment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1" fillId="2" borderId="0" xfId="20" applyFont="1" applyFill="1">
      <alignment/>
      <protection/>
    </xf>
    <xf numFmtId="164" fontId="5" fillId="3" borderId="0" xfId="20" applyFont="1" applyFill="1">
      <alignment/>
      <protection/>
    </xf>
    <xf numFmtId="164" fontId="2" fillId="3" borderId="0" xfId="20" applyFont="1" applyFill="1" applyAlignment="1">
      <alignment horizontal="left" vertical="center"/>
      <protection/>
    </xf>
    <xf numFmtId="166" fontId="1" fillId="3" borderId="0" xfId="20" applyNumberFormat="1" applyFill="1">
      <alignment/>
      <protection/>
    </xf>
    <xf numFmtId="164" fontId="1" fillId="4" borderId="0" xfId="20" applyFont="1" applyFill="1">
      <alignment/>
      <protection/>
    </xf>
    <xf numFmtId="164" fontId="1" fillId="0" borderId="0" xfId="20" applyFont="1" applyAlignment="1">
      <alignment horizontal="left" vertical="center"/>
      <protection/>
    </xf>
    <xf numFmtId="164" fontId="1" fillId="0" borderId="0" xfId="20" applyFill="1">
      <alignment/>
      <protection/>
    </xf>
    <xf numFmtId="164" fontId="1" fillId="5" borderId="0" xfId="20" applyFont="1" applyFill="1">
      <alignment/>
      <protection/>
    </xf>
    <xf numFmtId="164" fontId="1" fillId="3" borderId="0" xfId="20" applyFill="1">
      <alignment/>
      <protection/>
    </xf>
    <xf numFmtId="164" fontId="1" fillId="6" borderId="0" xfId="20" applyFont="1" applyFill="1">
      <alignment/>
      <protection/>
    </xf>
    <xf numFmtId="164" fontId="1" fillId="7" borderId="0" xfId="20" applyFont="1" applyFill="1">
      <alignment/>
      <protection/>
    </xf>
    <xf numFmtId="164" fontId="1" fillId="4" borderId="0" xfId="20" applyFont="1" applyFill="1" applyBorder="1" applyAlignment="1">
      <alignment horizontal="left" vertical="center"/>
      <protection/>
    </xf>
    <xf numFmtId="164" fontId="3" fillId="3" borderId="0" xfId="20" applyFont="1" applyFill="1" applyAlignment="1">
      <alignment horizontal="center" vertical="center" textRotation="90"/>
      <protection/>
    </xf>
    <xf numFmtId="164" fontId="1" fillId="3" borderId="0" xfId="20" applyFill="1" applyAlignment="1">
      <alignment horizontal="left" vertical="center"/>
      <protection/>
    </xf>
    <xf numFmtId="164" fontId="3" fillId="0" borderId="0" xfId="20" applyFont="1">
      <alignment/>
      <protection/>
    </xf>
    <xf numFmtId="166" fontId="3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28.140625" style="1" customWidth="1"/>
    <col min="3" max="3" width="8.7109375" style="1" customWidth="1"/>
    <col min="4" max="4" width="0" style="2" hidden="1" customWidth="1"/>
    <col min="5" max="5" width="23.421875" style="1" customWidth="1"/>
    <col min="6" max="6" width="20.00390625" style="1" customWidth="1"/>
    <col min="7" max="7" width="5.140625" style="1" customWidth="1"/>
    <col min="8" max="9" width="6.28125" style="1" customWidth="1"/>
    <col min="10" max="10" width="8.57421875" style="1" customWidth="1"/>
    <col min="11" max="11" width="7.140625" style="1" customWidth="1"/>
    <col min="12" max="12" width="16.00390625" style="3" customWidth="1"/>
    <col min="13" max="13" width="6.8515625" style="3" customWidth="1"/>
    <col min="14" max="14" width="10.140625" style="3" customWidth="1"/>
    <col min="15" max="15" width="11.57421875" style="1" customWidth="1"/>
    <col min="16" max="16384" width="8.7109375" style="1" customWidth="1"/>
  </cols>
  <sheetData>
    <row r="1" spans="2:15" s="4" customFormat="1" ht="13.5">
      <c r="B1" s="4" t="s">
        <v>0</v>
      </c>
      <c r="C1" s="4" t="s">
        <v>1</v>
      </c>
      <c r="D1" s="5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6" t="s">
        <v>10</v>
      </c>
      <c r="M1" s="6" t="s">
        <v>11</v>
      </c>
      <c r="N1" s="6" t="s">
        <v>12</v>
      </c>
      <c r="O1" s="4" t="s">
        <v>13</v>
      </c>
    </row>
    <row r="2" spans="1:15" ht="13.5">
      <c r="A2" s="7" t="s">
        <v>14</v>
      </c>
      <c r="B2" s="8" t="s">
        <v>15</v>
      </c>
      <c r="C2" s="8" t="s">
        <v>16</v>
      </c>
      <c r="D2" s="9" t="str">
        <f>IF(C2&lt;&gt;"",C2,D1)</f>
        <v>Newborn</v>
      </c>
      <c r="E2" s="1" t="s">
        <v>17</v>
      </c>
      <c r="F2" s="1" t="s">
        <v>18</v>
      </c>
      <c r="L2" s="3">
        <f>IF(AND(OR(D2="Newborn",D2="All"),K2&gt;0),(G2+H2*4+I2)/6*K2,"")</f>
      </c>
      <c r="M2" s="3">
        <f>IF(AND(D2="Baby",K2&gt;0),(G2+H2*4+I2)/6*K2,"")</f>
      </c>
      <c r="N2" s="3">
        <f>IF(AND(J2&gt;0,K2&gt;0),J2*K2,"")</f>
      </c>
      <c r="O2" s="3">
        <f>IF(K2&gt;0,N(L2)+N(M2)+N(N2)*24,"")</f>
      </c>
    </row>
    <row r="3" spans="1:15" ht="13.5">
      <c r="A3" s="7"/>
      <c r="B3" s="8"/>
      <c r="C3" s="8"/>
      <c r="D3" s="9" t="str">
        <f>IF(C3&lt;&gt;"",C3,D2)</f>
        <v>Newborn</v>
      </c>
      <c r="E3" s="1" t="s">
        <v>19</v>
      </c>
      <c r="G3" s="1">
        <v>0</v>
      </c>
      <c r="H3" s="1">
        <v>0</v>
      </c>
      <c r="I3" s="1">
        <v>400</v>
      </c>
      <c r="K3" s="1">
        <v>1</v>
      </c>
      <c r="L3" s="3">
        <f>IF(AND(OR(D3="Newborn",D3="All"),K3&gt;0),(G3+H3*4+I3)/6*K3,"")</f>
        <v>66.66666666666667</v>
      </c>
      <c r="M3" s="3">
        <f>IF(AND(D3="Baby",K3&gt;0),(G3+H3*4+I3)/6*K3,"")</f>
      </c>
      <c r="N3" s="3">
        <f>IF(AND(J3&gt;0,K3&gt;0),J3*K3,"")</f>
      </c>
      <c r="O3" s="3">
        <f>IF(K3&gt;0,N(L3)+N(M3)+N(N3)*24,"")</f>
        <v>66.66666666666667</v>
      </c>
    </row>
    <row r="4" spans="1:15" ht="13.5">
      <c r="A4" s="7"/>
      <c r="B4" s="8"/>
      <c r="C4" s="8"/>
      <c r="D4" s="9" t="str">
        <f>IF(C4&lt;&gt;"",C4,D3)</f>
        <v>Newborn</v>
      </c>
      <c r="E4" s="1" t="s">
        <v>20</v>
      </c>
      <c r="G4" s="1">
        <v>20</v>
      </c>
      <c r="H4" s="1">
        <v>40</v>
      </c>
      <c r="I4" s="1">
        <v>60</v>
      </c>
      <c r="K4" s="1">
        <v>1</v>
      </c>
      <c r="L4" s="3">
        <f>IF(AND(OR(D4="Newborn",D4="All"),K4&gt;0),(G4+H4*4+I4)/6*K4,"")</f>
        <v>40</v>
      </c>
      <c r="M4" s="3">
        <f>IF(AND(D4="Baby",K4&gt;0),(G4+H4*4+I4)/6*K4,"")</f>
      </c>
      <c r="N4" s="3">
        <f>IF(AND(J4&gt;0,K4&gt;0),J4*K4,"")</f>
      </c>
      <c r="O4" s="3">
        <f>IF(K4&gt;0,N(L4)+N(M4)+N(N4)*24,"")</f>
        <v>40</v>
      </c>
    </row>
    <row r="5" spans="1:15" ht="13.5">
      <c r="A5" s="7"/>
      <c r="B5" s="8"/>
      <c r="C5" s="8" t="s">
        <v>21</v>
      </c>
      <c r="D5" s="9" t="str">
        <f>IF(C5&lt;&gt;"",C5,D4)</f>
        <v>Baby</v>
      </c>
      <c r="E5" s="8" t="s">
        <v>17</v>
      </c>
      <c r="F5" s="1" t="s">
        <v>22</v>
      </c>
      <c r="G5" s="1">
        <v>150</v>
      </c>
      <c r="H5" s="1">
        <v>300</v>
      </c>
      <c r="I5" s="1">
        <v>1000</v>
      </c>
      <c r="K5" s="1">
        <v>1</v>
      </c>
      <c r="L5" s="3">
        <f>IF(AND(OR(D5="Newborn",D5="All"),K5&gt;0),(G5+H5*4+I5)/6*K5,"")</f>
      </c>
      <c r="M5" s="3">
        <f>IF(AND(D5="Baby",K5&gt;0),(G5+H5*4+I5)/6*K5,"")</f>
        <v>391.6666666666667</v>
      </c>
      <c r="N5" s="3">
        <f>IF(AND(J5&gt;0,K5&gt;0),J5*K5,"")</f>
      </c>
      <c r="O5" s="3">
        <f>IF(K5&gt;0,N(L5)+N(M5)+N(N5)*24,"")</f>
        <v>391.6666666666667</v>
      </c>
    </row>
    <row r="6" spans="1:15" ht="13.5">
      <c r="A6" s="7"/>
      <c r="B6" s="8"/>
      <c r="C6" s="8"/>
      <c r="D6" s="9" t="str">
        <f>IF(C6&lt;&gt;"",C6,D5)</f>
        <v>Baby</v>
      </c>
      <c r="E6" s="8"/>
      <c r="F6" s="1" t="s">
        <v>23</v>
      </c>
      <c r="G6" s="1">
        <v>90</v>
      </c>
      <c r="H6" s="1">
        <v>150</v>
      </c>
      <c r="I6" s="1">
        <v>250</v>
      </c>
      <c r="K6" s="1">
        <v>1</v>
      </c>
      <c r="L6" s="3">
        <f>IF(AND(OR(D6="Newborn",D6="All"),K6&gt;0),(G6+H6*4+I6)/6*K6,"")</f>
      </c>
      <c r="M6" s="3">
        <f>IF(AND(D6="Baby",K6&gt;0),(G6+H6*4+I6)/6*K6,"")</f>
        <v>156.66666666666666</v>
      </c>
      <c r="N6" s="3">
        <f>IF(AND(J6&gt;0,K6&gt;0),J6*K6,"")</f>
      </c>
      <c r="O6" s="3">
        <f>IF(K6&gt;0,N(L6)+N(M6)+N(N6)*24,"")</f>
        <v>156.66666666666666</v>
      </c>
    </row>
    <row r="7" spans="1:15" ht="13.5">
      <c r="A7" s="7"/>
      <c r="B7" s="8"/>
      <c r="C7" s="8"/>
      <c r="D7" s="9" t="str">
        <f>IF(C7&lt;&gt;"",C7,D6)</f>
        <v>Baby</v>
      </c>
      <c r="E7" s="8"/>
      <c r="F7" s="10" t="s">
        <v>24</v>
      </c>
      <c r="G7" s="1">
        <v>30</v>
      </c>
      <c r="H7" s="1">
        <v>130</v>
      </c>
      <c r="I7" s="1">
        <v>130</v>
      </c>
      <c r="K7" s="1">
        <v>1</v>
      </c>
      <c r="L7" s="3">
        <f>IF(AND(OR(D7="Newborn",D7="All"),K7&gt;0),(G7+H7*4+I7)/6*K7,"")</f>
      </c>
      <c r="M7" s="3">
        <f>IF(AND(D7="Baby",K7&gt;0),(G7+H7*4+I7)/6*K7,"")</f>
        <v>113.33333333333333</v>
      </c>
      <c r="N7" s="3">
        <f>IF(AND(J7&gt;0,K7&gt;0),J7*K7,"")</f>
      </c>
      <c r="O7" s="3">
        <f>IF(K7&gt;0,N(L7)+N(M7)+N(N7)*24,"")</f>
        <v>113.33333333333333</v>
      </c>
    </row>
    <row r="8" spans="1:15" ht="13.5">
      <c r="A8" s="7"/>
      <c r="B8" s="1" t="s">
        <v>25</v>
      </c>
      <c r="C8" s="1" t="s">
        <v>26</v>
      </c>
      <c r="D8" s="9" t="str">
        <f>IF(C8&lt;&gt;"",C8,D7)</f>
        <v>All</v>
      </c>
      <c r="E8" s="1" t="s">
        <v>27</v>
      </c>
      <c r="G8" s="1">
        <v>100</v>
      </c>
      <c r="H8" s="1">
        <v>250</v>
      </c>
      <c r="I8" s="1">
        <v>600</v>
      </c>
      <c r="K8" s="1">
        <v>1</v>
      </c>
      <c r="L8" s="3">
        <f>IF(AND(OR(D8="Newborn",D8="All"),K8&gt;0),(G8+H8*4+I8)/6*K8,"")</f>
        <v>283.3333333333333</v>
      </c>
      <c r="M8" s="3">
        <f>IF(AND(D8="Baby",K8&gt;0),(G8+H8*4+I8)/6*K8,"")</f>
      </c>
      <c r="N8" s="3">
        <f>IF(AND(J8&gt;0,K8&gt;0),J8*K8,"")</f>
      </c>
      <c r="O8" s="3">
        <f>IF(K8&gt;0,N(L8)+N(M8)+N(N8)*24,"")</f>
        <v>283.3333333333333</v>
      </c>
    </row>
    <row r="9" spans="1:15" ht="13.5">
      <c r="A9" s="7"/>
      <c r="B9" s="8" t="s">
        <v>28</v>
      </c>
      <c r="C9" s="1" t="s">
        <v>26</v>
      </c>
      <c r="D9" s="9" t="str">
        <f>IF(C9&lt;&gt;"",C9,D8)</f>
        <v>All</v>
      </c>
      <c r="E9" s="1" t="s">
        <v>29</v>
      </c>
      <c r="L9" s="3">
        <f>IF(AND(OR(D9="Newborn",D9="All"),K9&gt;0),(G9+H9*4+I9)/6*K9,"")</f>
      </c>
      <c r="M9" s="3">
        <f>IF(AND(D9="Baby",K9&gt;0),(G9+H9*4+I9)/6*K9,"")</f>
      </c>
      <c r="N9" s="3">
        <f>IF(AND(J9&gt;0,K9&gt;0),J9*K9,"")</f>
      </c>
      <c r="O9" s="3">
        <f>IF(K9&gt;0,N(L9)+N(M9)+N(N9)*24,"")</f>
      </c>
    </row>
    <row r="10" spans="1:15" ht="13.5">
      <c r="A10" s="7"/>
      <c r="B10" s="8"/>
      <c r="C10" s="8" t="s">
        <v>26</v>
      </c>
      <c r="D10" s="9" t="str">
        <f>IF(C10&lt;&gt;"",C10,D9)</f>
        <v>All</v>
      </c>
      <c r="E10" s="8" t="s">
        <v>30</v>
      </c>
      <c r="F10" s="1" t="s">
        <v>31</v>
      </c>
      <c r="G10" s="1">
        <v>20</v>
      </c>
      <c r="H10" s="1">
        <v>25</v>
      </c>
      <c r="I10" s="1">
        <v>30</v>
      </c>
      <c r="K10" s="1">
        <v>1</v>
      </c>
      <c r="L10" s="3">
        <f>IF(AND(OR(D10="Newborn",D10="All"),K10&gt;0),(G10+H10*4+I10)/6*K10,"")</f>
        <v>25</v>
      </c>
      <c r="M10" s="3">
        <f>IF(AND(D10="Baby",K10&gt;0),(G10+H10*4+I10)/6*K10,"")</f>
      </c>
      <c r="N10" s="3">
        <f>IF(AND(J10&gt;0,K10&gt;0),J10*K10,"")</f>
      </c>
      <c r="O10" s="3">
        <f>IF(K10&gt;0,N(L10)+N(M10)+N(N10)*24,"")</f>
        <v>25</v>
      </c>
    </row>
    <row r="11" spans="1:15" ht="13.5">
      <c r="A11" s="7"/>
      <c r="B11" s="8"/>
      <c r="C11" s="8"/>
      <c r="D11" s="9" t="str">
        <f>IF(C11&lt;&gt;"",C11,D10)</f>
        <v>All</v>
      </c>
      <c r="E11" s="8"/>
      <c r="F11" s="1" t="s">
        <v>32</v>
      </c>
      <c r="G11" s="1">
        <v>15</v>
      </c>
      <c r="H11" s="1">
        <v>20</v>
      </c>
      <c r="I11" s="1">
        <v>30</v>
      </c>
      <c r="K11" s="1">
        <v>2</v>
      </c>
      <c r="L11" s="3">
        <f>IF(AND(OR(D11="Newborn",D11="All"),K11&gt;0),(G11+H11*4+I11)/6*K11,"")</f>
        <v>41.666666666666664</v>
      </c>
      <c r="M11" s="3">
        <f>IF(AND(D11="Baby",K11&gt;0),(G11+H11*4+I11)/6*K11,"")</f>
      </c>
      <c r="N11" s="3">
        <f>IF(AND(J11&gt;0,K11&gt;0),J11*K11,"")</f>
      </c>
      <c r="O11" s="3">
        <f>IF(K11&gt;0,N(L11)+N(M11)+N(N11)*24,"")</f>
        <v>41.666666666666664</v>
      </c>
    </row>
    <row r="12" spans="1:15" ht="13.5">
      <c r="A12" s="7"/>
      <c r="B12" s="8" t="s">
        <v>33</v>
      </c>
      <c r="C12" s="8" t="s">
        <v>26</v>
      </c>
      <c r="D12" s="9" t="str">
        <f>IF(C12&lt;&gt;"",C12,D11)</f>
        <v>All</v>
      </c>
      <c r="E12" s="8" t="s">
        <v>34</v>
      </c>
      <c r="F12" s="1" t="s">
        <v>34</v>
      </c>
      <c r="G12" s="1">
        <v>300</v>
      </c>
      <c r="H12" s="1">
        <v>350</v>
      </c>
      <c r="I12" s="1">
        <v>600</v>
      </c>
      <c r="K12" s="1">
        <v>1</v>
      </c>
      <c r="L12" s="3">
        <f>IF(AND(OR(D12="Newborn",D12="All"),K12&gt;0),(G12+H12*4+I12)/6*K12,"")</f>
        <v>383.3333333333333</v>
      </c>
      <c r="M12" s="3">
        <f>IF(AND(D12="Baby",K12&gt;0),(G12+H12*4+I12)/6*K12,"")</f>
      </c>
      <c r="N12" s="3">
        <f>IF(AND(J12&gt;0,K12&gt;0),J12*K12,"")</f>
      </c>
      <c r="O12" s="3">
        <f>IF(K12&gt;0,N(L12)+N(M12)+N(N12)*24,"")</f>
        <v>383.3333333333333</v>
      </c>
    </row>
    <row r="13" spans="1:15" ht="13.5">
      <c r="A13" s="7"/>
      <c r="B13" s="8"/>
      <c r="C13" s="8"/>
      <c r="D13" s="9" t="str">
        <f>IF(C13&lt;&gt;"",C13,D12)</f>
        <v>All</v>
      </c>
      <c r="E13" s="8"/>
      <c r="F13" s="1" t="s">
        <v>35</v>
      </c>
      <c r="G13" s="1">
        <v>150</v>
      </c>
      <c r="H13" s="1">
        <v>200</v>
      </c>
      <c r="I13" s="1">
        <v>300</v>
      </c>
      <c r="K13" s="1">
        <v>1</v>
      </c>
      <c r="L13" s="3">
        <f>IF(AND(OR(D13="Newborn",D13="All"),K13&gt;0),(G13+H13*4+I13)/6*K13,"")</f>
        <v>208.33333333333334</v>
      </c>
      <c r="M13" s="3">
        <f>IF(AND(D13="Baby",K13&gt;0),(G13+H13*4+I13)/6*K13,"")</f>
      </c>
      <c r="N13" s="3">
        <f>IF(AND(J13&gt;0,K13&gt;0),J13*K13,"")</f>
      </c>
      <c r="O13" s="3">
        <f>IF(K13&gt;0,N(L13)+N(M13)+N(N13)*24,"")</f>
        <v>208.33333333333334</v>
      </c>
    </row>
    <row r="14" spans="1:15" ht="13.5">
      <c r="A14" s="7"/>
      <c r="B14" s="1" t="s">
        <v>36</v>
      </c>
      <c r="C14" s="1" t="s">
        <v>26</v>
      </c>
      <c r="D14" s="9" t="str">
        <f>IF(C14&lt;&gt;"",C14,D13)</f>
        <v>All</v>
      </c>
      <c r="E14" s="1" t="s">
        <v>37</v>
      </c>
      <c r="L14" s="3">
        <f>IF(AND(OR(D14="Newborn",D14="All"),K14&gt;0),(G14+H14*4+I14)/6*K14,"")</f>
      </c>
      <c r="M14" s="3">
        <f>IF(AND(D14="Baby",K14&gt;0),(G14+H14*4+I14)/6*K14,"")</f>
      </c>
      <c r="N14" s="3">
        <f>IF(AND(J14&gt;0,K14&gt;0),J14*K14,"")</f>
      </c>
      <c r="O14" s="3">
        <f>IF(K14&gt;0,N(L14)+N(M14)+N(N14)*24,"")</f>
      </c>
    </row>
    <row r="15" spans="1:15" ht="13.5">
      <c r="A15" s="7"/>
      <c r="B15" s="1" t="s">
        <v>38</v>
      </c>
      <c r="C15" s="1" t="s">
        <v>16</v>
      </c>
      <c r="D15" s="9" t="str">
        <f>IF(C15&lt;&gt;"",C15,D14)</f>
        <v>Newborn</v>
      </c>
      <c r="E15" s="10" t="s">
        <v>39</v>
      </c>
      <c r="G15" s="1">
        <v>70</v>
      </c>
      <c r="H15" s="1">
        <v>130</v>
      </c>
      <c r="I15" s="1">
        <v>200</v>
      </c>
      <c r="K15" s="1">
        <v>1</v>
      </c>
      <c r="L15" s="3">
        <f>IF(AND(OR(D15="Newborn",D15="All"),K15&gt;0),(G15+H15*4+I15)/6*K15,"")</f>
        <v>131.66666666666666</v>
      </c>
      <c r="M15" s="3">
        <f>IF(AND(D15="Baby",K15&gt;0),(G15+H15*4+I15)/6*K15,"")</f>
      </c>
      <c r="N15" s="3">
        <f>IF(AND(J15&gt;0,K15&gt;0),J15*K15,"")</f>
      </c>
      <c r="O15" s="3">
        <f>IF(K15&gt;0,N(L15)+N(M15)+N(N15)*24,"")</f>
        <v>131.66666666666666</v>
      </c>
    </row>
    <row r="16" spans="1:15" ht="13.5">
      <c r="A16" s="7"/>
      <c r="B16" s="1" t="s">
        <v>40</v>
      </c>
      <c r="C16" s="1" t="s">
        <v>21</v>
      </c>
      <c r="D16" s="9" t="str">
        <f>IF(C16&lt;&gt;"",C16,D15)</f>
        <v>Baby</v>
      </c>
      <c r="E16" s="1" t="s">
        <v>41</v>
      </c>
      <c r="G16" s="1">
        <v>50</v>
      </c>
      <c r="H16" s="1">
        <v>100</v>
      </c>
      <c r="I16" s="1">
        <v>140</v>
      </c>
      <c r="K16" s="1">
        <v>1</v>
      </c>
      <c r="L16" s="3">
        <f>IF(AND(OR(D16="Newborn",D16="All"),K16&gt;0),(G16+H16*4+I16)/6*K16,"")</f>
      </c>
      <c r="M16" s="3">
        <f>IF(AND(D16="Baby",K16&gt;0),(G16+H16*4+I16)/6*K16,"")</f>
        <v>98.33333333333333</v>
      </c>
      <c r="N16" s="3">
        <f>IF(AND(J16&gt;0,K16&gt;0),J16*K16,"")</f>
      </c>
      <c r="O16" s="3">
        <f>IF(K16&gt;0,N(L16)+N(M16)+N(N16)*24,"")</f>
        <v>98.33333333333333</v>
      </c>
    </row>
    <row r="17" spans="1:15" ht="13.5">
      <c r="A17" s="7"/>
      <c r="B17" s="1" t="s">
        <v>42</v>
      </c>
      <c r="C17" s="1" t="s">
        <v>26</v>
      </c>
      <c r="D17" s="9" t="str">
        <f>IF(C17&lt;&gt;"",C17,D16)</f>
        <v>All</v>
      </c>
      <c r="E17" s="1" t="s">
        <v>43</v>
      </c>
      <c r="G17" s="1">
        <v>30</v>
      </c>
      <c r="H17" s="1">
        <v>100</v>
      </c>
      <c r="I17" s="1">
        <v>300</v>
      </c>
      <c r="K17" s="1">
        <v>2</v>
      </c>
      <c r="L17" s="3">
        <f>IF(AND(OR(D17="Newborn",D17="All"),K17&gt;0),(G17+H17*4+I17)/6*K17,"")</f>
        <v>243.33333333333334</v>
      </c>
      <c r="M17" s="3">
        <f>IF(AND(D17="Baby",K17&gt;0),(G17+H17*4+I17)/6*K17,"")</f>
      </c>
      <c r="N17" s="3">
        <f>IF(AND(J17&gt;0,K17&gt;0),J17*K17,"")</f>
      </c>
      <c r="O17" s="3">
        <f>IF(K17&gt;0,N(L17)+N(M17)+N(N17)*24,"")</f>
        <v>243.33333333333334</v>
      </c>
    </row>
    <row r="18" spans="4:15" s="11" customFormat="1" ht="13.5">
      <c r="D18" s="12" t="str">
        <f>IF(C18&lt;&gt;"",C18,D17)</f>
        <v>All</v>
      </c>
      <c r="L18" s="13">
        <f>IF(AND(OR(D18="Newborn",D18="All"),K18&gt;0),(G18+H18*4+I18)/6*K18,"")</f>
      </c>
      <c r="M18" s="13">
        <f>IF(AND(D18="Baby",K18&gt;0),(G18+H18*4+I18)/6*K18,"")</f>
      </c>
      <c r="N18" s="13">
        <f>IF(AND(J18&gt;0,K18&gt;0),J18*K18,"")</f>
      </c>
      <c r="O18" s="13">
        <f>IF(K18&gt;0,N(L18)+N(M18)+N(N18)*24,"")</f>
      </c>
    </row>
    <row r="19" spans="1:15" ht="15" customHeight="1">
      <c r="A19" s="7" t="s">
        <v>44</v>
      </c>
      <c r="B19" s="8" t="s">
        <v>45</v>
      </c>
      <c r="C19" s="8" t="s">
        <v>26</v>
      </c>
      <c r="D19" s="9" t="str">
        <f>IF(C19&lt;&gt;"",C19,D18)</f>
        <v>All</v>
      </c>
      <c r="E19" s="1" t="s">
        <v>46</v>
      </c>
      <c r="F19" s="1" t="s">
        <v>47</v>
      </c>
      <c r="K19" s="1">
        <v>1</v>
      </c>
      <c r="L19" s="3">
        <f>IF(AND(OR(D19="Newborn",D19="All"),K19&gt;0),(G19+H19*4+I19)/6*K19,"")</f>
        <v>0</v>
      </c>
      <c r="M19" s="3">
        <f>IF(AND(D19="Baby",K19&gt;0),(G19+H19*4+I19)/6*K19,"")</f>
      </c>
      <c r="N19" s="3">
        <f>IF(AND(J19&gt;0,K19&gt;0),J19*K19,"")</f>
      </c>
      <c r="O19" s="3">
        <f>IF(K19&gt;0,N(L19)+N(M19)+N(N19)*24,"")</f>
        <v>0</v>
      </c>
    </row>
    <row r="20" spans="1:15" ht="15">
      <c r="A20" s="7"/>
      <c r="B20" s="8"/>
      <c r="C20" s="8"/>
      <c r="D20" s="9" t="str">
        <f>IF(C20&lt;&gt;"",C20,D19)</f>
        <v>All</v>
      </c>
      <c r="E20" s="1" t="s">
        <v>48</v>
      </c>
      <c r="F20" s="1" t="s">
        <v>49</v>
      </c>
      <c r="J20" s="1">
        <v>25</v>
      </c>
      <c r="K20" s="1">
        <v>1</v>
      </c>
      <c r="L20" s="3">
        <f>IF(AND(OR(D20="Newborn",D20="All"),K20&gt;0),(G20+H20*4+I20)/6*K20,"")</f>
        <v>0</v>
      </c>
      <c r="M20" s="3">
        <f>IF(AND(D20="Baby",K20&gt;0),(G20+H20*4+I20)/6*K20,"")</f>
      </c>
      <c r="N20" s="3">
        <f>IF(AND(J20&gt;0,K20&gt;0),J20*K20,"")</f>
        <v>25</v>
      </c>
      <c r="O20" s="3">
        <f>IF(K20&gt;0,N(L20)+N(M20)+N(N20)*24,"")</f>
        <v>600</v>
      </c>
    </row>
    <row r="21" spans="1:15" ht="15">
      <c r="A21" s="7"/>
      <c r="B21" s="8" t="s">
        <v>50</v>
      </c>
      <c r="C21" s="8" t="s">
        <v>26</v>
      </c>
      <c r="D21" s="9" t="str">
        <f>IF(C21&lt;&gt;"",C21,D20)</f>
        <v>All</v>
      </c>
      <c r="E21" s="8" t="s">
        <v>51</v>
      </c>
      <c r="F21" s="1" t="s">
        <v>52</v>
      </c>
      <c r="G21" s="1">
        <v>100</v>
      </c>
      <c r="H21" s="1">
        <v>250</v>
      </c>
      <c r="I21" s="1">
        <v>400</v>
      </c>
      <c r="K21" s="1">
        <v>1</v>
      </c>
      <c r="L21" s="3">
        <f>IF(AND(OR(D21="Newborn",D21="All"),K21&gt;0),(G21+H21*4+I21)/6*K21,"")</f>
        <v>250</v>
      </c>
      <c r="M21" s="3">
        <f>IF(AND(D21="Baby",K21&gt;0),(G21+H21*4+I21)/6*K21,"")</f>
      </c>
      <c r="N21" s="3">
        <f>IF(AND(J21&gt;0,K21&gt;0),J21*K21,"")</f>
      </c>
      <c r="O21" s="3">
        <f>IF(K21&gt;0,N(L21)+N(M21)+N(N21)*24,"")</f>
        <v>250</v>
      </c>
    </row>
    <row r="22" spans="1:15" ht="15">
      <c r="A22" s="7"/>
      <c r="B22" s="8"/>
      <c r="C22" s="8"/>
      <c r="D22" s="9" t="str">
        <f>IF(C22&lt;&gt;"",C22,D21)</f>
        <v>All</v>
      </c>
      <c r="E22" s="8"/>
      <c r="F22" s="1" t="s">
        <v>53</v>
      </c>
      <c r="G22" s="1">
        <v>9</v>
      </c>
      <c r="H22" s="1">
        <v>10</v>
      </c>
      <c r="I22" s="1">
        <v>15</v>
      </c>
      <c r="K22" s="1">
        <v>1</v>
      </c>
      <c r="L22" s="3">
        <f>IF(AND(OR(D22="Newborn",D22="All"),K22&gt;0),(G22+H22*4+I22)/6*K22,"")</f>
        <v>10.666666666666666</v>
      </c>
      <c r="M22" s="3">
        <f>IF(AND(D22="Baby",K22&gt;0),(G22+H22*4+I22)/6*K22,"")</f>
      </c>
      <c r="N22" s="3">
        <f>IF(AND(J22&gt;0,K22&gt;0),J22*K22,"")</f>
      </c>
      <c r="O22" s="3">
        <f>IF(K22&gt;0,N(L22)+N(M22)+N(N22)*24,"")</f>
        <v>10.666666666666666</v>
      </c>
    </row>
    <row r="23" spans="1:15" ht="13.5">
      <c r="A23" s="7"/>
      <c r="B23" s="8"/>
      <c r="C23" s="8"/>
      <c r="D23" s="9" t="str">
        <f>IF(C23&lt;&gt;"",C23,D22)</f>
        <v>All</v>
      </c>
      <c r="E23" s="8"/>
      <c r="F23" s="14" t="s">
        <v>54</v>
      </c>
      <c r="G23" s="14"/>
      <c r="H23" s="14"/>
      <c r="I23" s="14"/>
      <c r="L23" s="3">
        <f>IF(AND(OR(D23="Newborn",D23="All"),K23&gt;0),(G23+H23*4+I23)/6*K23,"")</f>
      </c>
      <c r="M23" s="3">
        <f>IF(AND(D23="Baby",K23&gt;0),(G23+H23*4+I23)/6*K23,"")</f>
      </c>
      <c r="N23" s="3">
        <f>IF(AND(J23&gt;0,K23&gt;0),J23*K23,"")</f>
      </c>
      <c r="O23" s="3">
        <f>IF(K23&gt;0,N(L23)+N(M23)+N(N23)*24,"")</f>
      </c>
    </row>
    <row r="24" spans="1:15" ht="13.5">
      <c r="A24" s="7"/>
      <c r="B24" s="15" t="s">
        <v>55</v>
      </c>
      <c r="C24" s="15" t="s">
        <v>26</v>
      </c>
      <c r="D24" s="9" t="str">
        <f>IF(C24&lt;&gt;"",C24,D23)</f>
        <v>All</v>
      </c>
      <c r="E24" s="15" t="s">
        <v>56</v>
      </c>
      <c r="F24" s="16"/>
      <c r="G24" s="1">
        <v>20</v>
      </c>
      <c r="H24" s="1">
        <v>30</v>
      </c>
      <c r="I24" s="1">
        <v>40</v>
      </c>
      <c r="K24" s="1">
        <v>1</v>
      </c>
      <c r="L24" s="3">
        <f>IF(AND(OR(D24="Newborn",D24="All"),K24&gt;0),(G24+H24*4+I24)/6*K24,"")</f>
        <v>30</v>
      </c>
      <c r="M24" s="3">
        <f>IF(AND(D24="Baby",K24&gt;0),(G24+H24*4+I24)/6*K24,"")</f>
      </c>
      <c r="N24" s="3">
        <f>IF(AND(J24&gt;0,K24&gt;0),J24*K24,"")</f>
      </c>
      <c r="O24" s="3">
        <f>IF(K24&gt;0,N(L24)+N(M24)+N(N24)*24,"")</f>
        <v>30</v>
      </c>
    </row>
    <row r="25" spans="1:15" ht="13.5">
      <c r="A25" s="7"/>
      <c r="B25" s="8" t="s">
        <v>57</v>
      </c>
      <c r="C25" s="8" t="s">
        <v>26</v>
      </c>
      <c r="D25" s="9" t="str">
        <f>IF(C25&lt;&gt;"",C25,D24)</f>
        <v>All</v>
      </c>
      <c r="E25" s="8" t="s">
        <v>58</v>
      </c>
      <c r="F25" s="1" t="s">
        <v>59</v>
      </c>
      <c r="G25" s="1">
        <v>40</v>
      </c>
      <c r="H25" s="1">
        <v>50</v>
      </c>
      <c r="I25" s="1">
        <v>80</v>
      </c>
      <c r="K25" s="1">
        <v>3</v>
      </c>
      <c r="L25" s="3">
        <f>IF(AND(OR(D25="Newborn",D25="All"),K25&gt;0),(G25+H25*4+I25)/6*K25,"")</f>
        <v>160</v>
      </c>
      <c r="M25" s="3">
        <f>IF(AND(D25="Baby",K25&gt;0),(G25+H25*4+I25)/6*K25,"")</f>
      </c>
      <c r="N25" s="3">
        <f>IF(AND(J25&gt;0,K25&gt;0),J25*K25,"")</f>
      </c>
      <c r="O25" s="3">
        <f>IF(K25&gt;0,N(L25)+N(M25)+N(N25)*24,"")</f>
        <v>160</v>
      </c>
    </row>
    <row r="26" spans="1:15" ht="13.5">
      <c r="A26" s="7"/>
      <c r="B26" s="8"/>
      <c r="C26" s="8"/>
      <c r="D26" s="9" t="str">
        <f>IF(C26&lt;&gt;"",C26,D25)</f>
        <v>All</v>
      </c>
      <c r="E26" s="8"/>
      <c r="F26" s="1" t="s">
        <v>60</v>
      </c>
      <c r="J26" s="1">
        <v>20</v>
      </c>
      <c r="K26" s="1">
        <v>1</v>
      </c>
      <c r="L26" s="3">
        <f>IF(AND(OR(D26="Newborn",D26="All"),K26&gt;0),(G26+H26*4+I26)/6*K26,"")</f>
        <v>0</v>
      </c>
      <c r="M26" s="3">
        <f>IF(AND(D26="Baby",K26&gt;0),(G26+H26*4+I26)/6*K26,"")</f>
      </c>
      <c r="N26" s="3">
        <f>IF(AND(J26&gt;0,K26&gt;0),J26*K26,"")</f>
        <v>20</v>
      </c>
      <c r="O26" s="3">
        <f>IF(K26&gt;0,N(L26)+N(M26)+N(N26)*24,"")</f>
        <v>480</v>
      </c>
    </row>
    <row r="27" spans="1:15" ht="13.5">
      <c r="A27" s="7"/>
      <c r="B27" s="8" t="s">
        <v>61</v>
      </c>
      <c r="C27" s="8" t="s">
        <v>16</v>
      </c>
      <c r="D27" s="9" t="str">
        <f>IF(C27&lt;&gt;"",C27,D26)</f>
        <v>Newborn</v>
      </c>
      <c r="E27" s="8" t="s">
        <v>62</v>
      </c>
      <c r="F27" s="1" t="s">
        <v>63</v>
      </c>
      <c r="G27" s="1">
        <v>10</v>
      </c>
      <c r="H27" s="1">
        <v>20</v>
      </c>
      <c r="I27" s="1">
        <v>30</v>
      </c>
      <c r="K27" s="14">
        <v>1</v>
      </c>
      <c r="L27" s="3">
        <f>IF(AND(OR(D27="Newborn",D27="All"),K27&gt;0),(G27+H27*4+I27)/6*K27,"")</f>
        <v>20</v>
      </c>
      <c r="M27" s="3">
        <f>IF(AND(D27="Baby",K27&gt;0),(G27+H27*4+I27)/6*K27,"")</f>
      </c>
      <c r="N27" s="3">
        <f>IF(AND(J27&gt;0,K27&gt;0),J27*K27,"")</f>
      </c>
      <c r="O27" s="3">
        <f>IF(K27&gt;0,N(L27)+N(M27)+N(N27)*24,"")</f>
        <v>20</v>
      </c>
    </row>
    <row r="28" spans="1:15" ht="13.5">
      <c r="A28" s="7"/>
      <c r="B28" s="8"/>
      <c r="C28" s="8"/>
      <c r="D28" s="9" t="str">
        <f>IF(C28&lt;&gt;"",C28,D27)</f>
        <v>Newborn</v>
      </c>
      <c r="E28" s="8"/>
      <c r="F28" s="14" t="s">
        <v>64</v>
      </c>
      <c r="L28" s="3">
        <f>IF(AND(OR(D28="Newborn",D28="All"),K28&gt;0),(G28+H28*4+I28)/6*K28,"")</f>
      </c>
      <c r="M28" s="3">
        <f>IF(AND(D28="Baby",K28&gt;0),(G28+H28*4+I28)/6*K28,"")</f>
      </c>
      <c r="N28" s="3">
        <f>IF(AND(J28&gt;0,K28&gt;0),J28*K28,"")</f>
      </c>
      <c r="O28" s="3">
        <f>IF(K28&gt;0,N(L28)+N(M28)+N(N28)*24,"")</f>
      </c>
    </row>
    <row r="29" spans="1:15" ht="13.5">
      <c r="A29" s="7"/>
      <c r="B29" s="8"/>
      <c r="C29" s="8"/>
      <c r="D29" s="9" t="str">
        <f>IF(C29&lt;&gt;"",C29,D28)</f>
        <v>Newborn</v>
      </c>
      <c r="E29" s="8"/>
      <c r="F29" s="14" t="s">
        <v>65</v>
      </c>
      <c r="L29" s="3">
        <f>IF(AND(OR(D29="Newborn",D29="All"),K29&gt;0),(G29+H29*4+I29)/6*K29,"")</f>
      </c>
      <c r="M29" s="3">
        <f>IF(AND(D29="Baby",K29&gt;0),(G29+H29*4+I29)/6*K29,"")</f>
      </c>
      <c r="N29" s="3">
        <f>IF(AND(J29&gt;0,K29&gt;0),J29*K29,"")</f>
      </c>
      <c r="O29" s="3">
        <f>IF(K29&gt;0,N(L29)+N(M29)+N(N29)*24,"")</f>
      </c>
    </row>
    <row r="30" spans="1:15" ht="13.5">
      <c r="A30" s="7"/>
      <c r="B30" s="8"/>
      <c r="C30" s="8" t="s">
        <v>21</v>
      </c>
      <c r="D30" s="9" t="str">
        <f>IF(C30&lt;&gt;"",C30,D29)</f>
        <v>Baby</v>
      </c>
      <c r="E30" s="8" t="s">
        <v>66</v>
      </c>
      <c r="F30" s="17" t="s">
        <v>67</v>
      </c>
      <c r="L30" s="3">
        <f>IF(AND(OR(D30="Newborn",D30="All"),K30&gt;0),(G30+H30*4+I30)/6*K30,"")</f>
      </c>
      <c r="M30" s="3">
        <f>IF(AND(D30="Baby",K30&gt;0),(G30+H30*4+I30)/6*K30,"")</f>
      </c>
      <c r="N30" s="3">
        <f>IF(AND(J30&gt;0,K30&gt;0),J30*K30,"")</f>
      </c>
      <c r="O30" s="3">
        <f>IF(K30&gt;0,N(L30)+N(M30)+N(N30)*24,"")</f>
      </c>
    </row>
    <row r="31" spans="1:15" ht="13.5">
      <c r="A31" s="7"/>
      <c r="B31" s="8"/>
      <c r="C31" s="8"/>
      <c r="D31" s="9" t="str">
        <f>IF(C31&lt;&gt;"",C31,D30)</f>
        <v>Baby</v>
      </c>
      <c r="E31" s="8"/>
      <c r="F31" s="17" t="s">
        <v>68</v>
      </c>
      <c r="L31" s="3">
        <f>IF(AND(OR(D31="Newborn",D31="All"),K31&gt;0),(G31+H31*4+I31)/6*K31,"")</f>
      </c>
      <c r="M31" s="3">
        <f>IF(AND(D31="Baby",K31&gt;0),(G31+H31*4+I31)/6*K31,"")</f>
      </c>
      <c r="N31" s="3">
        <f>IF(AND(J31&gt;0,K31&gt;0),J31*K31,"")</f>
      </c>
      <c r="O31" s="3">
        <f>IF(K31&gt;0,N(L31)+N(M31)+N(N31)*24,"")</f>
      </c>
    </row>
    <row r="32" spans="1:15" ht="13.5">
      <c r="A32" s="7"/>
      <c r="B32" s="8"/>
      <c r="C32" s="8"/>
      <c r="D32" s="9" t="str">
        <f>IF(C32&lt;&gt;"",C32,D31)</f>
        <v>Baby</v>
      </c>
      <c r="E32" s="8"/>
      <c r="F32" s="17" t="s">
        <v>69</v>
      </c>
      <c r="L32" s="3">
        <f>IF(AND(OR(D32="Newborn",D32="All"),K32&gt;0),(G32+H32*4+I32)/6*K32,"")</f>
      </c>
      <c r="M32" s="3">
        <f>IF(AND(D32="Baby",K32&gt;0),(G32+H32*4+I32)/6*K32,"")</f>
      </c>
      <c r="N32" s="3">
        <f>IF(AND(J32&gt;0,K32&gt;0),J32*K32,"")</f>
      </c>
      <c r="O32" s="3">
        <f>IF(K32&gt;0,N(L32)+N(M32)+N(N32)*24,"")</f>
      </c>
    </row>
    <row r="33" spans="1:15" ht="13.5">
      <c r="A33" s="7"/>
      <c r="B33" s="8"/>
      <c r="C33" s="8"/>
      <c r="D33" s="9" t="str">
        <f>IF(C33&lt;&gt;"",C33,D32)</f>
        <v>Baby</v>
      </c>
      <c r="E33" s="8"/>
      <c r="F33" s="17" t="s">
        <v>70</v>
      </c>
      <c r="L33" s="3">
        <f>IF(AND(OR(D33="Newborn",D33="All"),K33&gt;0),(G33+H33*4+I33)/6*K33,"")</f>
      </c>
      <c r="M33" s="3">
        <f>IF(AND(D33="Baby",K33&gt;0),(G33+H33*4+I33)/6*K33,"")</f>
      </c>
      <c r="N33" s="3">
        <f>IF(AND(J33&gt;0,K33&gt;0),J33*K33,"")</f>
      </c>
      <c r="O33" s="3">
        <f>IF(K33&gt;0,N(L33)+N(M33)+N(N33)*24,"")</f>
      </c>
    </row>
    <row r="34" spans="4:15" s="18" customFormat="1" ht="13.5">
      <c r="D34" s="12" t="str">
        <f>IF(C34&lt;&gt;"",C34,D33)</f>
        <v>Baby</v>
      </c>
      <c r="L34" s="13">
        <f>IF(AND(OR(D34="Newborn",D34="All"),K34&gt;0),(G34+H34*4+I34)/6*K34,"")</f>
      </c>
      <c r="M34" s="13">
        <f>IF(AND(D34="Baby",K34&gt;0),(G34+H34*4+I34)/6*K34,"")</f>
      </c>
      <c r="N34" s="13">
        <f>IF(AND(J34&gt;0,K34&gt;0),J34*K34,"")</f>
      </c>
      <c r="O34" s="13">
        <f>IF(K34&gt;0,N(L34)+N(M34)+N(N34)*24,"")</f>
      </c>
    </row>
    <row r="35" spans="1:15" ht="15" customHeight="1">
      <c r="A35" s="7" t="s">
        <v>71</v>
      </c>
      <c r="B35" s="1" t="s">
        <v>72</v>
      </c>
      <c r="C35" s="1" t="s">
        <v>16</v>
      </c>
      <c r="D35" s="9" t="str">
        <f>IF(C35&lt;&gt;"",C35,D34)</f>
        <v>Newborn</v>
      </c>
      <c r="E35" s="1" t="s">
        <v>73</v>
      </c>
      <c r="G35" s="1">
        <v>8</v>
      </c>
      <c r="H35" s="1">
        <v>10</v>
      </c>
      <c r="I35" s="1">
        <v>20</v>
      </c>
      <c r="J35" s="1">
        <v>2</v>
      </c>
      <c r="K35" s="1">
        <v>2</v>
      </c>
      <c r="L35" s="3">
        <f>IF(AND(OR(D35="Newborn",D35="All"),K35&gt;0),(G35+H35*4+I35)/6*K35,"")</f>
        <v>22.666666666666668</v>
      </c>
      <c r="M35" s="3">
        <f>IF(AND(D35="Baby",K35&gt;0),(G35+H35*4+I35)/6*K35,"")</f>
      </c>
      <c r="N35" s="3">
        <f>IF(AND(J35&gt;0,K35&gt;0),J35*K35,"")</f>
        <v>4</v>
      </c>
      <c r="O35" s="3">
        <f>IF(K35&gt;0,N(L35)+N(M35)+N(N35)*24,"")</f>
        <v>118.66666666666667</v>
      </c>
    </row>
    <row r="36" spans="1:15" ht="13.5">
      <c r="A36" s="7"/>
      <c r="B36" s="8" t="s">
        <v>74</v>
      </c>
      <c r="C36" s="8" t="s">
        <v>26</v>
      </c>
      <c r="D36" s="9" t="str">
        <f>IF(C36&lt;&gt;"",C36,D35)</f>
        <v>All</v>
      </c>
      <c r="E36" s="8" t="s">
        <v>75</v>
      </c>
      <c r="F36" s="16" t="s">
        <v>76</v>
      </c>
      <c r="G36" s="1">
        <v>6</v>
      </c>
      <c r="H36" s="1">
        <v>8</v>
      </c>
      <c r="I36" s="1">
        <v>10</v>
      </c>
      <c r="K36" s="1">
        <v>2</v>
      </c>
      <c r="L36" s="3">
        <f>IF(AND(OR(D36="Newborn",D36="All"),K36&gt;0),(G36+H36*4+I36)/6*K36,"")</f>
        <v>16</v>
      </c>
      <c r="M36" s="3">
        <f>IF(AND(D36="Baby",K36&gt;0),(G36+H36*4+I36)/6*K36,"")</f>
      </c>
      <c r="N36" s="3">
        <f>IF(AND(J36&gt;0,K36&gt;0),J36*K36,"")</f>
      </c>
      <c r="O36" s="3">
        <f>IF(K36&gt;0,N(L36)+N(M36)+N(N36)*24,"")</f>
        <v>16</v>
      </c>
    </row>
    <row r="37" spans="1:15" ht="13.5">
      <c r="A37" s="7"/>
      <c r="B37" s="8"/>
      <c r="C37" s="8"/>
      <c r="D37" s="9" t="str">
        <f>IF(C37&lt;&gt;"",C37,D36)</f>
        <v>All</v>
      </c>
      <c r="E37" s="8"/>
      <c r="F37" s="17" t="s">
        <v>77</v>
      </c>
      <c r="L37" s="3">
        <f>IF(AND(OR(D37="Newborn",D37="All"),K37&gt;0),(G37+H37*4+I37)/6*K37,"")</f>
      </c>
      <c r="M37" s="3">
        <f>IF(AND(D37="Baby",K37&gt;0),(G37+H37*4+I37)/6*K37,"")</f>
      </c>
      <c r="N37" s="3">
        <f>IF(AND(J37&gt;0,K37&gt;0),J37*K37,"")</f>
      </c>
      <c r="O37" s="3">
        <f>IF(K37&gt;0,N(L37)+N(M37)+N(N37)*24,"")</f>
      </c>
    </row>
    <row r="38" spans="1:15" ht="13.5">
      <c r="A38" s="7"/>
      <c r="B38" s="1" t="s">
        <v>78</v>
      </c>
      <c r="C38" s="19" t="s">
        <v>26</v>
      </c>
      <c r="D38" s="9" t="str">
        <f>IF(C38&lt;&gt;"",C38,D37)</f>
        <v>All</v>
      </c>
      <c r="E38" s="14" t="s">
        <v>79</v>
      </c>
      <c r="G38" s="1">
        <v>5</v>
      </c>
      <c r="H38" s="1">
        <v>10</v>
      </c>
      <c r="I38" s="1">
        <v>12</v>
      </c>
      <c r="K38" s="1">
        <v>3</v>
      </c>
      <c r="L38" s="3">
        <f>IF(AND(OR(D38="Newborn",D38="All"),K38&gt;0),(G38+H38*4+I38)/6*K38,"")</f>
        <v>28.5</v>
      </c>
      <c r="M38" s="3">
        <f>IF(AND(D38="Baby",K38&gt;0),(G38+H38*4+I38)/6*K38,"")</f>
      </c>
      <c r="N38" s="3">
        <f>IF(AND(J38&gt;0,K38&gt;0),J38*K38,"")</f>
      </c>
      <c r="O38" s="3">
        <f>IF(K38&gt;0,N(L38)+N(M38)+N(N38)*24,"")</f>
        <v>28.5</v>
      </c>
    </row>
    <row r="39" spans="1:15" ht="13.5">
      <c r="A39" s="7"/>
      <c r="B39" s="8" t="s">
        <v>80</v>
      </c>
      <c r="C39" s="8" t="s">
        <v>26</v>
      </c>
      <c r="D39" s="9" t="str">
        <f>IF(C39&lt;&gt;"",C39,D38)</f>
        <v>All</v>
      </c>
      <c r="E39" s="8" t="s">
        <v>81</v>
      </c>
      <c r="F39" s="1" t="s">
        <v>82</v>
      </c>
      <c r="G39" s="1">
        <v>20</v>
      </c>
      <c r="H39" s="1">
        <v>30</v>
      </c>
      <c r="I39" s="1">
        <v>40</v>
      </c>
      <c r="K39" s="1">
        <v>2</v>
      </c>
      <c r="L39" s="3">
        <f>IF(AND(OR(D39="Newborn",D39="All"),K39&gt;0),(G39+H39*4+I39)/6*K39,"")</f>
        <v>60</v>
      </c>
      <c r="M39" s="3">
        <f>IF(AND(D39="Baby",K39&gt;0),(G39+H39*4+I39)/6*K39,"")</f>
      </c>
      <c r="N39" s="3">
        <f>IF(AND(J39&gt;0,K39&gt;0),J39*K39,"")</f>
      </c>
      <c r="O39" s="3">
        <f>IF(K39&gt;0,N(L39)+N(M39)+N(N39)*24,"")</f>
        <v>60</v>
      </c>
    </row>
    <row r="40" spans="1:15" ht="13.5">
      <c r="A40" s="7"/>
      <c r="B40" s="8"/>
      <c r="C40" s="8"/>
      <c r="D40" s="9" t="str">
        <f>IF(C40&lt;&gt;"",C40,D39)</f>
        <v>All</v>
      </c>
      <c r="E40" s="8"/>
      <c r="F40" s="1" t="s">
        <v>83</v>
      </c>
      <c r="G40" s="1">
        <v>50</v>
      </c>
      <c r="H40" s="1">
        <v>130</v>
      </c>
      <c r="I40" s="1">
        <v>150</v>
      </c>
      <c r="K40" s="1">
        <v>1</v>
      </c>
      <c r="L40" s="3">
        <f>IF(AND(OR(D40="Newborn",D40="All"),K40&gt;0),(G40+H40*4+I40)/6*K40,"")</f>
        <v>120</v>
      </c>
      <c r="M40" s="3">
        <f>IF(AND(D40="Baby",K40&gt;0),(G40+H40*4+I40)/6*K40,"")</f>
      </c>
      <c r="N40" s="3">
        <f>IF(AND(J40&gt;0,K40&gt;0),J40*K40,"")</f>
      </c>
      <c r="O40" s="3">
        <f>IF(K40&gt;0,N(L40)+N(M40)+N(N40)*24,"")</f>
        <v>120</v>
      </c>
    </row>
    <row r="41" spans="1:15" ht="13.5">
      <c r="A41" s="7"/>
      <c r="B41" s="8"/>
      <c r="C41" s="8"/>
      <c r="D41" s="9" t="str">
        <f>IF(C41&lt;&gt;"",C41,D40)</f>
        <v>All</v>
      </c>
      <c r="E41" s="8"/>
      <c r="F41" s="14" t="s">
        <v>84</v>
      </c>
      <c r="G41" s="14"/>
      <c r="H41" s="14"/>
      <c r="I41" s="14"/>
      <c r="K41" s="14">
        <v>1</v>
      </c>
      <c r="L41" s="3">
        <f>IF(AND(OR(D41="Newborn",D41="All"),K41&gt;0),(G41+H41*4+I41)/6*K41,"")</f>
        <v>0</v>
      </c>
      <c r="M41" s="3">
        <f>IF(AND(D41="Baby",K41&gt;0),(G41+H41*4+I41)/6*K41,"")</f>
      </c>
      <c r="N41" s="3">
        <f>IF(AND(J41&gt;0,K41&gt;0),J41*K41,"")</f>
      </c>
      <c r="O41" s="3">
        <f>IF(K41&gt;0,N(L41)+N(M41)+N(N41)*24,"")</f>
        <v>0</v>
      </c>
    </row>
    <row r="42" spans="1:15" ht="13.5">
      <c r="A42" s="7"/>
      <c r="B42" s="8"/>
      <c r="C42" s="8"/>
      <c r="D42" s="9" t="str">
        <f>IF(C42&lt;&gt;"",C42,D41)</f>
        <v>All</v>
      </c>
      <c r="E42" s="8"/>
      <c r="F42" s="1" t="s">
        <v>85</v>
      </c>
      <c r="G42" s="1">
        <v>30</v>
      </c>
      <c r="H42" s="1">
        <v>80</v>
      </c>
      <c r="I42" s="1">
        <v>100</v>
      </c>
      <c r="K42" s="14">
        <v>1</v>
      </c>
      <c r="L42" s="3">
        <f>IF(AND(OR(D42="Newborn",D42="All"),K42&gt;0),(G42+H42*4+I42)/6*K42,"")</f>
        <v>75</v>
      </c>
      <c r="M42" s="3">
        <f>IF(AND(D42="Baby",K42&gt;0),(G42+H42*4+I42)/6*K42,"")</f>
      </c>
      <c r="N42" s="3">
        <f>IF(AND(J42&gt;0,K42&gt;0),J42*K42,"")</f>
      </c>
      <c r="O42" s="3">
        <f>IF(K42&gt;0,N(L42)+N(M42)+N(N42)*24,"")</f>
        <v>75</v>
      </c>
    </row>
    <row r="43" spans="1:15" ht="13.5">
      <c r="A43" s="7"/>
      <c r="B43" s="1" t="s">
        <v>86</v>
      </c>
      <c r="C43" s="1" t="s">
        <v>16</v>
      </c>
      <c r="D43" s="9" t="str">
        <f>IF(C43&lt;&gt;"",C43,D42)</f>
        <v>Newborn</v>
      </c>
      <c r="E43" s="1" t="s">
        <v>87</v>
      </c>
      <c r="G43" s="1">
        <v>10</v>
      </c>
      <c r="H43" s="1">
        <v>12</v>
      </c>
      <c r="I43" s="1">
        <v>20</v>
      </c>
      <c r="K43" s="1">
        <v>2</v>
      </c>
      <c r="L43" s="3">
        <f>IF(AND(OR(D43="Newborn",D43="All"),K43&gt;0),(G43+H43*4+I43)/6*K43,"")</f>
        <v>26</v>
      </c>
      <c r="M43" s="3">
        <f>IF(AND(D43="Baby",K43&gt;0),(G43+H43*4+I43)/6*K43,"")</f>
      </c>
      <c r="N43" s="3">
        <f>IF(AND(J43&gt;0,K43&gt;0),J43*K43,"")</f>
      </c>
      <c r="O43" s="3">
        <f>IF(K43&gt;0,N(L43)+N(M43)+N(N43)*24,"")</f>
        <v>26</v>
      </c>
    </row>
    <row r="44" spans="1:15" ht="13.5">
      <c r="A44" s="7"/>
      <c r="B44" s="1" t="s">
        <v>88</v>
      </c>
      <c r="C44" s="1" t="s">
        <v>26</v>
      </c>
      <c r="D44" s="9" t="str">
        <f>IF(C44&lt;&gt;"",C44,D43)</f>
        <v>All</v>
      </c>
      <c r="E44" s="1" t="s">
        <v>89</v>
      </c>
      <c r="J44" s="1">
        <v>75</v>
      </c>
      <c r="K44" s="1">
        <v>1</v>
      </c>
      <c r="L44" s="3">
        <f>IF(AND(OR(D44="Newborn",D44="All"),K44&gt;0),(G44+H44*4+I44)/6*K44,"")</f>
        <v>0</v>
      </c>
      <c r="M44" s="3">
        <f>IF(AND(D44="Baby",K44&gt;0),(G44+H44*4+I44)/6*K44,"")</f>
      </c>
      <c r="N44" s="3">
        <f>IF(AND(J44&gt;0,K44&gt;0),J44*K44,"")</f>
        <v>75</v>
      </c>
      <c r="O44" s="3">
        <f>IF(K44&gt;0,N(L44)+N(M44)+N(N44)*24,"")</f>
        <v>1800</v>
      </c>
    </row>
    <row r="45" spans="1:15" ht="13.5">
      <c r="A45" s="7"/>
      <c r="B45" s="8" t="s">
        <v>90</v>
      </c>
      <c r="C45" s="8" t="s">
        <v>16</v>
      </c>
      <c r="D45" s="9" t="str">
        <f>IF(C45&lt;&gt;"",C45,D44)</f>
        <v>Newborn</v>
      </c>
      <c r="E45" s="8" t="s">
        <v>91</v>
      </c>
      <c r="F45" s="1" t="s">
        <v>92</v>
      </c>
      <c r="G45" s="1">
        <v>7</v>
      </c>
      <c r="H45" s="1">
        <v>15</v>
      </c>
      <c r="I45" s="1">
        <v>20</v>
      </c>
      <c r="K45" s="1">
        <v>1</v>
      </c>
      <c r="L45" s="3">
        <f>IF(AND(OR(D45="Newborn",D45="All"),K45&gt;0),(G45+H45*4+I45)/6*K45,"")</f>
        <v>14.5</v>
      </c>
      <c r="M45" s="3">
        <f>IF(AND(D45="Baby",K45&gt;0),(G45+H45*4+I45)/6*K45,"")</f>
      </c>
      <c r="N45" s="3">
        <f>IF(AND(J45&gt;0,K45&gt;0),J45*K45,"")</f>
      </c>
      <c r="O45" s="3">
        <f>IF(K45&gt;0,N(L45)+N(M45)+N(N45)*24,"")</f>
        <v>14.5</v>
      </c>
    </row>
    <row r="46" spans="1:15" ht="13.5">
      <c r="A46" s="7"/>
      <c r="B46" s="8"/>
      <c r="C46" s="8"/>
      <c r="D46" s="9" t="str">
        <f>IF(C46&lt;&gt;"",C46,D45)</f>
        <v>Newborn</v>
      </c>
      <c r="E46" s="8"/>
      <c r="F46" s="1" t="s">
        <v>93</v>
      </c>
      <c r="G46" s="1">
        <v>30</v>
      </c>
      <c r="H46" s="1">
        <v>50</v>
      </c>
      <c r="I46" s="1">
        <v>75</v>
      </c>
      <c r="K46" s="1">
        <v>1</v>
      </c>
      <c r="L46" s="3">
        <f>IF(AND(OR(D46="Newborn",D46="All"),K46&gt;0),(G46+H46*4+I46)/6*K46,"")</f>
        <v>50.833333333333336</v>
      </c>
      <c r="M46" s="3">
        <f>IF(AND(D46="Baby",K46&gt;0),(G46+H46*4+I46)/6*K46,"")</f>
      </c>
      <c r="N46" s="3">
        <f>IF(AND(J46&gt;0,K46&gt;0),J46*K46,"")</f>
      </c>
      <c r="O46" s="3">
        <f>IF(K46&gt;0,N(L46)+N(M46)+N(N46)*24,"")</f>
        <v>50.833333333333336</v>
      </c>
    </row>
    <row r="47" spans="1:15" ht="13.5">
      <c r="A47" s="7"/>
      <c r="B47" s="8"/>
      <c r="C47" s="8"/>
      <c r="D47" s="9" t="str">
        <f>IF(C47&lt;&gt;"",C47,D46)</f>
        <v>Newborn</v>
      </c>
      <c r="E47" s="8"/>
      <c r="F47" s="20" t="s">
        <v>94</v>
      </c>
      <c r="L47" s="3">
        <f>IF(AND(OR(D47="Newborn",D47="All"),K47&gt;0),(G47+H47*4+I47)/6*K47,"")</f>
      </c>
      <c r="M47" s="3">
        <f>IF(AND(D47="Baby",K47&gt;0),(G47+H47*4+I47)/6*K47,"")</f>
      </c>
      <c r="N47" s="3">
        <f>IF(AND(J47&gt;0,K47&gt;0),J47*K47,"")</f>
      </c>
      <c r="O47" s="3">
        <f>IF(K47&gt;0,N(L47)+N(M47)+N(N47)*24,"")</f>
      </c>
    </row>
    <row r="48" spans="1:15" ht="13.5">
      <c r="A48" s="7"/>
      <c r="B48" s="8" t="s">
        <v>95</v>
      </c>
      <c r="C48" s="8" t="s">
        <v>16</v>
      </c>
      <c r="D48" s="9" t="str">
        <f>IF(C48&lt;&gt;"",C48,D47)</f>
        <v>Newborn</v>
      </c>
      <c r="E48" s="21" t="s">
        <v>96</v>
      </c>
      <c r="F48" s="1" t="s">
        <v>97</v>
      </c>
      <c r="G48" s="1">
        <v>12</v>
      </c>
      <c r="H48" s="1">
        <v>20</v>
      </c>
      <c r="I48" s="1">
        <v>25</v>
      </c>
      <c r="K48" s="1">
        <v>1</v>
      </c>
      <c r="L48" s="3">
        <f>IF(AND(OR(D48="Newborn",D48="All"),K48&gt;0),(G48+H48*4+I48)/6*K48,"")</f>
        <v>19.5</v>
      </c>
      <c r="M48" s="3">
        <f>IF(AND(D48="Baby",K48&gt;0),(G48+H48*4+I48)/6*K48,"")</f>
      </c>
      <c r="N48" s="3">
        <f>IF(AND(J48&gt;0,K48&gt;0),J48*K48,"")</f>
      </c>
      <c r="O48" s="3">
        <f>IF(K48&gt;0,N(L48)+N(M48)+N(N48)*24,"")</f>
        <v>19.5</v>
      </c>
    </row>
    <row r="49" spans="1:15" ht="13.5">
      <c r="A49" s="7"/>
      <c r="B49" s="8"/>
      <c r="C49" s="8"/>
      <c r="D49" s="9" t="str">
        <f>IF(C49&lt;&gt;"",C49,D48)</f>
        <v>Newborn</v>
      </c>
      <c r="E49" s="21"/>
      <c r="F49" s="1" t="s">
        <v>98</v>
      </c>
      <c r="G49" s="1">
        <v>2</v>
      </c>
      <c r="H49" s="1">
        <v>4</v>
      </c>
      <c r="I49" s="1">
        <v>6</v>
      </c>
      <c r="K49" s="1">
        <v>1</v>
      </c>
      <c r="L49" s="3">
        <f>IF(AND(OR(D49="Newborn",D49="All"),K49&gt;0),(G49+H49*4+I49)/6*K49,"")</f>
        <v>4</v>
      </c>
      <c r="M49" s="3">
        <f>IF(AND(D49="Baby",K49&gt;0),(G49+H49*4+I49)/6*K49,"")</f>
      </c>
      <c r="N49" s="3">
        <f>IF(AND(J49&gt;0,K49&gt;0),J49*K49,"")</f>
      </c>
      <c r="O49" s="3">
        <f>IF(K49&gt;0,N(L49)+N(M49)+N(N49)*24,"")</f>
        <v>4</v>
      </c>
    </row>
    <row r="50" spans="1:15" ht="13.5">
      <c r="A50" s="7"/>
      <c r="B50" s="8"/>
      <c r="C50" s="1" t="s">
        <v>21</v>
      </c>
      <c r="D50" s="9" t="str">
        <f>IF(C50&lt;&gt;"",C50,D49)</f>
        <v>Baby</v>
      </c>
      <c r="E50" s="1" t="s">
        <v>99</v>
      </c>
      <c r="K50" s="1">
        <v>0</v>
      </c>
      <c r="L50" s="3">
        <f>IF(AND(OR(D50="Newborn",D50="All"),K50&gt;0),(G50+H50*4+I50)/6*K50,"")</f>
      </c>
      <c r="M50" s="3">
        <f>IF(AND(D50="Baby",K50&gt;0),(G50+H50*4+I50)/6*K50,"")</f>
      </c>
      <c r="N50" s="3">
        <f>IF(AND(J50&gt;0,K50&gt;0),J50*K50,"")</f>
      </c>
      <c r="O50" s="3">
        <f>IF(K50&gt;0,N(L50)+N(M50)+N(N50)*24,"")</f>
      </c>
    </row>
    <row r="51" spans="1:15" ht="13.5">
      <c r="A51" s="7"/>
      <c r="B51" s="1" t="s">
        <v>100</v>
      </c>
      <c r="C51" s="1" t="s">
        <v>16</v>
      </c>
      <c r="D51" s="9" t="str">
        <f>IF(C51&lt;&gt;"",C51,D50)</f>
        <v>Newborn</v>
      </c>
      <c r="E51" s="1" t="s">
        <v>101</v>
      </c>
      <c r="G51" s="1">
        <v>10</v>
      </c>
      <c r="H51" s="1">
        <v>20</v>
      </c>
      <c r="I51" s="1">
        <v>30</v>
      </c>
      <c r="K51" s="1">
        <v>1</v>
      </c>
      <c r="L51" s="3">
        <f>IF(AND(OR(D51="Newborn",D51="All"),K51&gt;0),(G51+H51*4+I51)/6*K51,"")</f>
        <v>20</v>
      </c>
      <c r="M51" s="3">
        <f>IF(AND(D51="Baby",K51&gt;0),(G51+H51*4+I51)/6*K51,"")</f>
      </c>
      <c r="N51" s="3">
        <f>IF(AND(J51&gt;0,K51&gt;0),J51*K51,"")</f>
      </c>
      <c r="O51" s="3">
        <f>IF(K51&gt;0,N(L51)+N(M51)+N(N51)*24,"")</f>
        <v>20</v>
      </c>
    </row>
    <row r="52" spans="1:15" ht="13.5">
      <c r="A52" s="7"/>
      <c r="B52" s="8" t="s">
        <v>102</v>
      </c>
      <c r="C52" s="8" t="s">
        <v>16</v>
      </c>
      <c r="D52" s="9" t="str">
        <f>IF(C52&lt;&gt;"",C52,D51)</f>
        <v>Newborn</v>
      </c>
      <c r="E52" s="1" t="s">
        <v>103</v>
      </c>
      <c r="G52" s="1">
        <v>4</v>
      </c>
      <c r="H52" s="1">
        <v>7</v>
      </c>
      <c r="I52" s="1">
        <v>10</v>
      </c>
      <c r="K52" s="1">
        <v>1</v>
      </c>
      <c r="L52" s="3">
        <f>IF(AND(OR(D52="Newborn",D52="All"),K52&gt;0),(G52+H52*4+I52)/6*K52,"")</f>
        <v>7</v>
      </c>
      <c r="M52" s="3">
        <f>IF(AND(D52="Baby",K52&gt;0),(G52+H52*4+I52)/6*K52,"")</f>
      </c>
      <c r="N52" s="3">
        <f>IF(AND(J52&gt;0,K52&gt;0),J52*K52,"")</f>
      </c>
      <c r="O52" s="3">
        <f>IF(K52&gt;0,N(L52)+N(M52)+N(N52)*24,"")</f>
        <v>7</v>
      </c>
    </row>
    <row r="53" spans="1:15" ht="13.5">
      <c r="A53" s="7"/>
      <c r="B53" s="8"/>
      <c r="C53" s="8"/>
      <c r="D53" s="9" t="str">
        <f>IF(C53&lt;&gt;"",C53,D52)</f>
        <v>Newborn</v>
      </c>
      <c r="E53" s="1" t="s">
        <v>104</v>
      </c>
      <c r="K53" s="1">
        <v>0</v>
      </c>
      <c r="L53" s="3">
        <f>IF(AND(OR(D53="Newborn",D53="All"),K53&gt;0),(G53+H53*4+I53)/6*K53,"")</f>
      </c>
      <c r="M53" s="3">
        <f>IF(AND(D53="Baby",K53&gt;0),(G53+H53*4+I53)/6*K53,"")</f>
      </c>
      <c r="N53" s="3">
        <f>IF(AND(J53&gt;0,K53&gt;0),J53*K53,"")</f>
      </c>
      <c r="O53" s="3">
        <f>IF(K53&gt;0,N(L53)+N(M53)+N(N53)*24,"")</f>
      </c>
    </row>
    <row r="54" spans="4:15" s="18" customFormat="1" ht="13.5">
      <c r="D54" s="12" t="str">
        <f>IF(C54&lt;&gt;"",C54,D53)</f>
        <v>Newborn</v>
      </c>
      <c r="L54" s="13">
        <f>IF(AND(OR(D54="Newborn",D54="All"),K54&gt;0),(G54+H54*4+I54)/6*K54,"")</f>
      </c>
      <c r="M54" s="13">
        <f>IF(AND(D54="Baby",K54&gt;0),(G54+H54*4+I54)/6*K54,"")</f>
      </c>
      <c r="N54" s="13">
        <f>IF(AND(J54&gt;0,K54&gt;0),J54*K54,"")</f>
      </c>
      <c r="O54" s="13">
        <f>IF(K54&gt;0,N(L54)+N(M54)+N(N54)*24,"")</f>
      </c>
    </row>
    <row r="55" spans="1:15" ht="13.5">
      <c r="A55" s="7" t="s">
        <v>105</v>
      </c>
      <c r="B55" s="8" t="s">
        <v>106</v>
      </c>
      <c r="C55" s="1" t="s">
        <v>16</v>
      </c>
      <c r="D55" s="9" t="str">
        <f>IF(C55&lt;&gt;"",C55,D54)</f>
        <v>Newborn</v>
      </c>
      <c r="E55" s="1" t="s">
        <v>107</v>
      </c>
      <c r="F55" s="14" t="s">
        <v>108</v>
      </c>
      <c r="G55" s="1">
        <v>60</v>
      </c>
      <c r="H55" s="1">
        <v>100</v>
      </c>
      <c r="I55" s="1">
        <v>150</v>
      </c>
      <c r="K55" s="14">
        <v>0</v>
      </c>
      <c r="L55" s="3">
        <f>IF(AND(OR(D55="Newborn",D55="All"),K55&gt;0),(G55+H55*4+I55)/6*K55,"")</f>
      </c>
      <c r="M55" s="3">
        <f>IF(AND(D55="Baby",K55&gt;0),(G55+H55*4+I55)/6*K55,"")</f>
      </c>
      <c r="N55" s="3">
        <f>IF(AND(J55&gt;0,K55&gt;0),J55*K55,"")</f>
      </c>
      <c r="O55" s="3">
        <f>IF(K55&gt;0,N(L55)+N(M55)+N(N55)*24,"")</f>
      </c>
    </row>
    <row r="56" spans="1:15" ht="13.5">
      <c r="A56" s="7"/>
      <c r="B56" s="8"/>
      <c r="C56" s="1" t="s">
        <v>26</v>
      </c>
      <c r="D56" s="9" t="str">
        <f>IF(C56&lt;&gt;"",C56,D55)</f>
        <v>All</v>
      </c>
      <c r="E56" s="1" t="s">
        <v>109</v>
      </c>
      <c r="G56" s="1">
        <v>100</v>
      </c>
      <c r="H56" s="1">
        <v>100</v>
      </c>
      <c r="I56" s="1">
        <v>100</v>
      </c>
      <c r="K56" s="1">
        <v>2</v>
      </c>
      <c r="L56" s="3">
        <f>IF(AND(OR(D56="Newborn",D56="All"),K56&gt;0),(G56+H56*4+I56)/6*K56,"")</f>
        <v>200</v>
      </c>
      <c r="M56" s="3">
        <f>IF(AND(D56="Baby",K56&gt;0),(G56+H56*4+I56)/6*K56,"")</f>
      </c>
      <c r="N56" s="3">
        <f>IF(AND(J56&gt;0,K56&gt;0),J56*K56,"")</f>
      </c>
      <c r="O56" s="3">
        <f>IF(K56&gt;0,N(L56)+N(M56)+N(N56)*24,"")</f>
        <v>200</v>
      </c>
    </row>
    <row r="57" spans="1:15" ht="13.5">
      <c r="A57" s="7"/>
      <c r="B57" s="8" t="s">
        <v>110</v>
      </c>
      <c r="C57" s="8" t="s">
        <v>16</v>
      </c>
      <c r="D57" s="9" t="str">
        <f>IF(C57&lt;&gt;"",C57,D56)</f>
        <v>Newborn</v>
      </c>
      <c r="E57" s="1" t="s">
        <v>111</v>
      </c>
      <c r="G57" s="1">
        <v>30</v>
      </c>
      <c r="H57" s="1">
        <v>60</v>
      </c>
      <c r="I57" s="1">
        <v>100</v>
      </c>
      <c r="L57" s="3">
        <f>IF(AND(OR(D57="Newborn",D57="All"),K57&gt;0),(G57+H57*4+I57)/6*K57,"")</f>
      </c>
      <c r="M57" s="3">
        <f>IF(AND(D57="Baby",K57&gt;0),(G57+H57*4+I57)/6*K57,"")</f>
      </c>
      <c r="N57" s="3">
        <f>IF(AND(J57&gt;0,K57&gt;0),J57*K57,"")</f>
      </c>
      <c r="O57" s="3">
        <f>IF(K57&gt;0,N(L57)+N(M57)+N(N57)*24,"")</f>
      </c>
    </row>
    <row r="58" spans="1:15" ht="13.5">
      <c r="A58" s="7"/>
      <c r="B58" s="8"/>
      <c r="C58" s="8"/>
      <c r="D58" s="9" t="str">
        <f>IF(C58&lt;&gt;"",C58,D57)</f>
        <v>Newborn</v>
      </c>
      <c r="E58" s="1" t="s">
        <v>112</v>
      </c>
      <c r="G58" s="1">
        <v>20</v>
      </c>
      <c r="H58" s="1">
        <v>100</v>
      </c>
      <c r="I58" s="1">
        <v>100</v>
      </c>
      <c r="K58" s="1">
        <v>1</v>
      </c>
      <c r="L58" s="3">
        <f>IF(AND(OR(D58="Newborn",D58="All"),K58&gt;0),(G58+H58*4+I58)/6*K58,"")</f>
        <v>86.66666666666667</v>
      </c>
      <c r="M58" s="3">
        <f>IF(AND(D58="Baby",K58&gt;0),(G58+H58*4+I58)/6*K58,"")</f>
      </c>
      <c r="N58" s="3">
        <f>IF(AND(J58&gt;0,K58&gt;0),J58*K58,"")</f>
      </c>
      <c r="O58" s="3">
        <f>IF(K58&gt;0,N(L58)+N(M58)+N(N58)*24,"")</f>
        <v>86.66666666666667</v>
      </c>
    </row>
    <row r="59" spans="1:15" ht="13.5">
      <c r="A59" s="7"/>
      <c r="B59" s="8"/>
      <c r="C59" s="8"/>
      <c r="D59" s="9" t="str">
        <f>IF(C59&lt;&gt;"",C59,D58)</f>
        <v>Newborn</v>
      </c>
      <c r="E59" s="1" t="s">
        <v>113</v>
      </c>
      <c r="G59" s="1">
        <v>100</v>
      </c>
      <c r="H59" s="1">
        <v>180</v>
      </c>
      <c r="I59" s="1">
        <v>600</v>
      </c>
      <c r="L59" s="3">
        <f>IF(AND(OR(D59="Newborn",D59="All"),K59&gt;0),(G59+H59*4+I59)/6*K59,"")</f>
      </c>
      <c r="M59" s="3">
        <f>IF(AND(D59="Baby",K59&gt;0),(G59+H59*4+I59)/6*K59,"")</f>
      </c>
      <c r="N59" s="3">
        <f>IF(AND(J59&gt;0,K59&gt;0),J59*K59,"")</f>
      </c>
      <c r="O59" s="3">
        <f>IF(K59&gt;0,N(L59)+N(M59)+N(N59)*24,"")</f>
      </c>
    </row>
    <row r="60" spans="1:15" ht="13.5">
      <c r="A60" s="7"/>
      <c r="B60" s="8"/>
      <c r="C60" s="1" t="s">
        <v>26</v>
      </c>
      <c r="D60" s="9" t="str">
        <f>IF(C60&lt;&gt;"",C60,D59)</f>
        <v>All</v>
      </c>
      <c r="E60" s="1" t="s">
        <v>114</v>
      </c>
      <c r="G60" s="1">
        <v>60</v>
      </c>
      <c r="H60" s="1">
        <v>200</v>
      </c>
      <c r="I60" s="1">
        <v>600</v>
      </c>
      <c r="K60" s="1">
        <v>1</v>
      </c>
      <c r="L60" s="3">
        <f>IF(AND(OR(D60="Newborn",D60="All"),K60&gt;0),(G60+H60*4+I60)/6*K60,"")</f>
        <v>243.33333333333334</v>
      </c>
      <c r="M60" s="3">
        <f>IF(AND(D60="Baby",K60&gt;0),(G60+H60*4+I60)/6*K60,"")</f>
      </c>
      <c r="N60" s="3">
        <f>IF(AND(J60&gt;0,K60&gt;0),J60*K60,"")</f>
      </c>
      <c r="O60" s="3">
        <f>IF(K60&gt;0,N(L60)+N(M60)+N(N60)*24,"")</f>
        <v>243.33333333333334</v>
      </c>
    </row>
    <row r="61" spans="1:15" ht="13.5">
      <c r="A61" s="7"/>
      <c r="B61" s="1" t="s">
        <v>115</v>
      </c>
      <c r="C61" s="1" t="s">
        <v>26</v>
      </c>
      <c r="D61" s="9" t="str">
        <f>IF(C61&lt;&gt;"",C61,D60)</f>
        <v>All</v>
      </c>
      <c r="E61" s="14" t="s">
        <v>116</v>
      </c>
      <c r="G61" s="1">
        <v>60</v>
      </c>
      <c r="H61" s="1">
        <v>150</v>
      </c>
      <c r="I61" s="1">
        <v>200</v>
      </c>
      <c r="K61" s="1">
        <v>1</v>
      </c>
      <c r="L61" s="3">
        <f>IF(AND(OR(D61="Newborn",D61="All"),K61&gt;0),(G61+H61*4+I61)/6*K61,"")</f>
        <v>143.33333333333334</v>
      </c>
      <c r="M61" s="3">
        <f>IF(AND(D61="Baby",K61&gt;0),(G61+H61*4+I61)/6*K61,"")</f>
      </c>
      <c r="N61" s="3">
        <f>IF(AND(J61&gt;0,K61&gt;0),J61*K61,"")</f>
      </c>
      <c r="O61" s="3">
        <f>IF(K61&gt;0,N(L61)+N(M61)+N(N61)*24,"")</f>
        <v>143.33333333333334</v>
      </c>
    </row>
    <row r="62" spans="1:15" ht="13.5">
      <c r="A62" s="7"/>
      <c r="B62" s="1" t="s">
        <v>28</v>
      </c>
      <c r="C62" s="1" t="s">
        <v>16</v>
      </c>
      <c r="D62" s="9" t="str">
        <f>IF(C62&lt;&gt;"",C62,D61)</f>
        <v>Newborn</v>
      </c>
      <c r="E62" s="1" t="s">
        <v>30</v>
      </c>
      <c r="F62" s="19" t="s">
        <v>117</v>
      </c>
      <c r="G62" s="1">
        <v>10</v>
      </c>
      <c r="H62" s="1">
        <v>15</v>
      </c>
      <c r="I62" s="1">
        <v>20</v>
      </c>
      <c r="K62" s="1">
        <v>0</v>
      </c>
      <c r="L62" s="3">
        <f>IF(AND(OR(D62="Newborn",D62="All"),K62&gt;0),(G62+H62*4+I62)/6*K62,"")</f>
      </c>
      <c r="M62" s="3">
        <f>IF(AND(D62="Baby",K62&gt;0),(G62+H62*4+I62)/6*K62,"")</f>
      </c>
      <c r="N62" s="3">
        <f>IF(AND(J62&gt;0,K62&gt;0),J62*K62,"")</f>
      </c>
      <c r="O62" s="3">
        <f>IF(K62&gt;0,N(L62)+N(M62)+N(N62)*24,"")</f>
      </c>
    </row>
    <row r="63" spans="1:15" ht="13.5">
      <c r="A63" s="7"/>
      <c r="B63" s="1" t="s">
        <v>118</v>
      </c>
      <c r="C63" s="1" t="s">
        <v>26</v>
      </c>
      <c r="D63" s="9" t="str">
        <f>IF(C63&lt;&gt;"",C63,D62)</f>
        <v>All</v>
      </c>
      <c r="E63" s="1" t="s">
        <v>119</v>
      </c>
      <c r="F63" s="14" t="s">
        <v>120</v>
      </c>
      <c r="G63" s="1">
        <v>30</v>
      </c>
      <c r="H63" s="1">
        <v>60</v>
      </c>
      <c r="I63" s="1">
        <v>100</v>
      </c>
      <c r="K63" s="14">
        <v>1</v>
      </c>
      <c r="L63" s="3">
        <f>IF(AND(OR(D63="Newborn",D63="All"),K63&gt;0),(G63+H63*4+I63)/6*K63,"")</f>
        <v>61.666666666666664</v>
      </c>
      <c r="M63" s="3">
        <f>IF(AND(D63="Baby",K63&gt;0),(G63+H63*4+I63)/6*K63,"")</f>
      </c>
      <c r="N63" s="3">
        <f>IF(AND(J63&gt;0,K63&gt;0),J63*K63,"")</f>
      </c>
      <c r="O63" s="3">
        <f>IF(K63&gt;0,N(L63)+N(M63)+N(N63)*24,"")</f>
        <v>61.666666666666664</v>
      </c>
    </row>
    <row r="64" spans="4:15" s="18" customFormat="1" ht="13.5">
      <c r="D64" s="12" t="str">
        <f>IF(C64&lt;&gt;"",C64,D63)</f>
        <v>All</v>
      </c>
      <c r="L64" s="13">
        <f>IF(AND(OR(D64="Newborn",D64="All"),K64&gt;0),(G64+H64*4+I64)/6*K64,"")</f>
      </c>
      <c r="M64" s="13">
        <f>IF(AND(D64="Baby",K64&gt;0),(G64+H64*4+I64)/6*K64,"")</f>
      </c>
      <c r="N64" s="13">
        <f>IF(AND(J64&gt;0,K64&gt;0),J64*K64,"")</f>
      </c>
      <c r="O64" s="13">
        <f>IF(K64&gt;0,N(L64)+N(M64)+N(N64)*24,"")</f>
      </c>
    </row>
    <row r="65" spans="1:15" ht="13.5">
      <c r="A65" s="7" t="s">
        <v>121</v>
      </c>
      <c r="B65" s="1" t="s">
        <v>122</v>
      </c>
      <c r="C65" s="1" t="s">
        <v>16</v>
      </c>
      <c r="D65" s="9" t="str">
        <f>IF(C65&lt;&gt;"",C65,D64)</f>
        <v>Newborn</v>
      </c>
      <c r="E65" s="1" t="s">
        <v>123</v>
      </c>
      <c r="G65" s="1">
        <v>10</v>
      </c>
      <c r="H65" s="1">
        <v>15</v>
      </c>
      <c r="I65" s="1">
        <v>20</v>
      </c>
      <c r="K65" s="1">
        <v>1</v>
      </c>
      <c r="L65" s="3">
        <f>IF(AND(OR(D65="Newborn",D65="All"),K65&gt;0),(G65+H65*4+I65)/6*K65,"")</f>
        <v>15</v>
      </c>
      <c r="M65" s="3">
        <f>IF(AND(D65="Baby",K65&gt;0),(G65+H65*4+I65)/6*K65,"")</f>
      </c>
      <c r="N65" s="3">
        <f>IF(AND(J65&gt;0,K65&gt;0),J65*K65,"")</f>
      </c>
      <c r="O65" s="3">
        <f>IF(K65&gt;0,N(L65)+N(M65)+N(N65)*24,"")</f>
        <v>15</v>
      </c>
    </row>
    <row r="66" spans="1:15" ht="13.5">
      <c r="A66" s="7"/>
      <c r="C66" s="1" t="s">
        <v>21</v>
      </c>
      <c r="D66" s="9" t="str">
        <f>IF(C66&lt;&gt;"",C66,D65)</f>
        <v>Baby</v>
      </c>
      <c r="E66" s="14" t="s">
        <v>65</v>
      </c>
      <c r="L66" s="3">
        <f>IF(AND(OR(D66="Newborn",D66="All"),K66&gt;0),(G66+H66*4+I66)/6*K66,"")</f>
      </c>
      <c r="M66" s="3">
        <f>IF(AND(D66="Baby",K66&gt;0),(G66+H66*4+I66)/6*K66,"")</f>
      </c>
      <c r="N66" s="3">
        <f>IF(AND(J66&gt;0,K66&gt;0),J66*K66,"")</f>
      </c>
      <c r="O66" s="3">
        <f>IF(K66&gt;0,N(L66)+N(M66)+N(N66)*24,"")</f>
      </c>
    </row>
    <row r="67" spans="1:15" ht="13.5">
      <c r="A67" s="7"/>
      <c r="B67" s="8" t="s">
        <v>124</v>
      </c>
      <c r="C67" s="8" t="s">
        <v>16</v>
      </c>
      <c r="D67" s="9" t="str">
        <f>IF(C67&lt;&gt;"",C67,D66)</f>
        <v>Newborn</v>
      </c>
      <c r="E67" s="8" t="s">
        <v>121</v>
      </c>
      <c r="F67" s="14" t="s">
        <v>125</v>
      </c>
      <c r="G67" s="1">
        <v>5</v>
      </c>
      <c r="H67" s="1">
        <v>10</v>
      </c>
      <c r="I67" s="1">
        <v>20</v>
      </c>
      <c r="K67" s="1">
        <v>2</v>
      </c>
      <c r="L67" s="3">
        <f>IF(AND(OR(D67="Newborn",D67="All"),K67&gt;0),(G67+H67*4+I67)/6*K67,"")</f>
        <v>21.666666666666668</v>
      </c>
      <c r="M67" s="3">
        <f>IF(AND(D67="Baby",K67&gt;0),(G67+H67*4+I67)/6*K67,"")</f>
      </c>
      <c r="N67" s="3">
        <f>IF(AND(J67&gt;0,K67&gt;0),J67*K67,"")</f>
      </c>
      <c r="O67" s="3">
        <f>IF(K67&gt;0,N(L67)+N(M67)+N(N67)*24,"")</f>
        <v>21.666666666666668</v>
      </c>
    </row>
    <row r="68" spans="1:15" ht="13.5">
      <c r="A68" s="7"/>
      <c r="B68" s="8"/>
      <c r="C68" s="8"/>
      <c r="D68" s="9" t="str">
        <f>IF(C68&lt;&gt;"",C68,D67)</f>
        <v>Newborn</v>
      </c>
      <c r="E68" s="8"/>
      <c r="F68" s="1" t="s">
        <v>126</v>
      </c>
      <c r="L68" s="3">
        <f>IF(AND(OR(D68="Newborn",D68="All"),K68&gt;0),(G68+H68*4+I68)/6*K68,"")</f>
      </c>
      <c r="M68" s="3">
        <f>IF(AND(D68="Baby",K68&gt;0),(G68+H68*4+I68)/6*K68,"")</f>
      </c>
      <c r="N68" s="3">
        <f>IF(AND(J68&gt;0,K68&gt;0),J68*K68,"")</f>
      </c>
      <c r="O68" s="3">
        <f>IF(K68&gt;0,N(L68)+N(M68)+N(N68)*24,"")</f>
      </c>
    </row>
    <row r="69" spans="1:15" ht="13.5">
      <c r="A69" s="7"/>
      <c r="B69" s="8"/>
      <c r="C69" s="8" t="s">
        <v>21</v>
      </c>
      <c r="D69" s="9" t="str">
        <f>IF(C69&lt;&gt;"",C69,D68)</f>
        <v>Baby</v>
      </c>
      <c r="E69" s="8" t="s">
        <v>121</v>
      </c>
      <c r="F69" s="14" t="s">
        <v>127</v>
      </c>
      <c r="L69" s="3">
        <f>IF(AND(OR(D69="Newborn",D69="All"),K69&gt;0),(G69+H69*4+I69)/6*K69,"")</f>
      </c>
      <c r="M69" s="3">
        <f>IF(AND(D69="Baby",K69&gt;0),(G69+H69*4+I69)/6*K69,"")</f>
      </c>
      <c r="N69" s="3">
        <f>IF(AND(J69&gt;0,K69&gt;0),J69*K69,"")</f>
      </c>
      <c r="O69" s="3">
        <f>IF(K69&gt;0,N(L69)+N(M69)+N(N69)*24,"")</f>
      </c>
    </row>
    <row r="70" spans="1:15" ht="13.5">
      <c r="A70" s="7"/>
      <c r="B70" s="8"/>
      <c r="C70" s="8"/>
      <c r="D70" s="9" t="str">
        <f>IF(C70&lt;&gt;"",C70,D69)</f>
        <v>Baby</v>
      </c>
      <c r="E70" s="8"/>
      <c r="F70" s="1" t="s">
        <v>126</v>
      </c>
      <c r="L70" s="3">
        <f>IF(AND(OR(D70="Newborn",D70="All"),K70&gt;0),(G70+H70*4+I70)/6*K70,"")</f>
      </c>
      <c r="M70" s="3">
        <f>IF(AND(D70="Baby",K70&gt;0),(G70+H70*4+I70)/6*K70,"")</f>
      </c>
      <c r="N70" s="3">
        <f>IF(AND(J70&gt;0,K70&gt;0),J70*K70,"")</f>
      </c>
      <c r="O70" s="3">
        <f>IF(K70&gt;0,N(L70)+N(M70)+N(N70)*24,"")</f>
      </c>
    </row>
    <row r="71" spans="4:15" s="18" customFormat="1" ht="13.5">
      <c r="D71" s="12" t="str">
        <f>IF(C71&lt;&gt;"",C71,D70)</f>
        <v>Baby</v>
      </c>
      <c r="L71" s="13">
        <f>IF(AND(OR(D71="Newborn",D71="All"),K71&gt;0),(G71+H71*4+I71)/6*K71,"")</f>
      </c>
      <c r="M71" s="13">
        <f>IF(AND(D71="Baby",K71&gt;0),(G71+H71*4+I71)/6*K71,"")</f>
      </c>
      <c r="N71" s="13">
        <f>IF(AND(J71&gt;0,K71&gt;0),J71*K71,"")</f>
      </c>
      <c r="O71" s="13">
        <f>IF(K71&gt;0,N(L71)+N(M71)+N(N71)*24,"")</f>
      </c>
    </row>
    <row r="72" spans="1:15" ht="13.5">
      <c r="A72" s="7" t="s">
        <v>128</v>
      </c>
      <c r="B72" s="8" t="s">
        <v>129</v>
      </c>
      <c r="C72" s="1" t="s">
        <v>16</v>
      </c>
      <c r="D72" s="9" t="str">
        <f>IF(C72&lt;&gt;"",C72,D71)</f>
        <v>Newborn</v>
      </c>
      <c r="E72" s="14" t="s">
        <v>65</v>
      </c>
      <c r="L72" s="3">
        <f>IF(AND(OR(D72="Newborn",D72="All"),K72&gt;0),(G72+H72*4+I72)/6*K72,"")</f>
      </c>
      <c r="M72" s="3">
        <f>IF(AND(D72="Baby",K72&gt;0),(G72+H72*4+I72)/6*K72,"")</f>
      </c>
      <c r="N72" s="3">
        <f>IF(AND(J72&gt;0,K72&gt;0),J72*K72,"")</f>
      </c>
      <c r="O72" s="3">
        <f>IF(K72&gt;0,N(L72)+N(M72)+N(N72)*24,"")</f>
      </c>
    </row>
    <row r="73" spans="1:15" ht="13.5">
      <c r="A73" s="7"/>
      <c r="B73" s="8"/>
      <c r="C73" s="1" t="s">
        <v>21</v>
      </c>
      <c r="D73" s="9" t="str">
        <f>IF(C73&lt;&gt;"",C73,D72)</f>
        <v>Baby</v>
      </c>
      <c r="E73" s="14" t="s">
        <v>130</v>
      </c>
      <c r="L73" s="3">
        <f>IF(AND(OR(D73="Newborn",D73="All"),K73&gt;0),(G73+H73*4+I73)/6*K73,"")</f>
      </c>
      <c r="M73" s="3">
        <f>IF(AND(D73="Baby",K73&gt;0),(G73+H73*4+I73)/6*K73,"")</f>
      </c>
      <c r="N73" s="3">
        <f>IF(AND(J73&gt;0,K73&gt;0),J73*K73,"")</f>
      </c>
      <c r="O73" s="3">
        <f>IF(K73&gt;0,N(L73)+N(M73)+N(N73)*24,"")</f>
      </c>
    </row>
    <row r="74" spans="1:15" ht="13.5">
      <c r="A74" s="7"/>
      <c r="B74" s="8" t="s">
        <v>131</v>
      </c>
      <c r="C74" s="8" t="s">
        <v>16</v>
      </c>
      <c r="D74" s="9" t="str">
        <f>IF(C74&lt;&gt;"",C74,D73)</f>
        <v>Newborn</v>
      </c>
      <c r="E74" s="1" t="s">
        <v>132</v>
      </c>
      <c r="G74" s="1">
        <v>10</v>
      </c>
      <c r="H74" s="1">
        <v>30</v>
      </c>
      <c r="I74" s="1">
        <v>100</v>
      </c>
      <c r="K74" s="1">
        <v>1</v>
      </c>
      <c r="L74" s="3">
        <f>IF(AND(OR(D74="Newborn",D74="All"),K74&gt;0),(G74+H74*4+I74)/6*K74,"")</f>
        <v>38.333333333333336</v>
      </c>
      <c r="M74" s="3">
        <f>IF(AND(D74="Baby",K74&gt;0),(G74+H74*4+I74)/6*K74,"")</f>
      </c>
      <c r="N74" s="3">
        <f>IF(AND(J74&gt;0,K74&gt;0),J74*K74,"")</f>
      </c>
      <c r="O74" s="3">
        <f>IF(K74&gt;0,N(L74)+N(M74)+N(N74)*24,"")</f>
        <v>38.333333333333336</v>
      </c>
    </row>
    <row r="75" spans="1:15" ht="13.5">
      <c r="A75" s="7"/>
      <c r="B75" s="8"/>
      <c r="C75" s="8"/>
      <c r="D75" s="9" t="str">
        <f>IF(C75&lt;&gt;"",C75,D74)</f>
        <v>Newborn</v>
      </c>
      <c r="E75" s="14" t="s">
        <v>65</v>
      </c>
      <c r="L75" s="3">
        <f>IF(AND(OR(D75="Newborn",D75="All"),K75&gt;0),(G75+H75*4+I75)/6*K75,"")</f>
      </c>
      <c r="M75" s="3">
        <f>IF(AND(D75="Baby",K75&gt;0),(G75+H75*4+I75)/6*K75,"")</f>
      </c>
      <c r="N75" s="3">
        <f>IF(AND(J75&gt;0,K75&gt;0),J75*K75,"")</f>
      </c>
      <c r="O75" s="3">
        <f>IF(K75&gt;0,N(L75)+N(M75)+N(N75)*24,"")</f>
      </c>
    </row>
    <row r="76" spans="1:15" ht="13.5">
      <c r="A76" s="7"/>
      <c r="B76" s="8"/>
      <c r="C76" s="1" t="s">
        <v>21</v>
      </c>
      <c r="D76" s="9" t="str">
        <f>IF(C76&lt;&gt;"",C76,D75)</f>
        <v>Baby</v>
      </c>
      <c r="E76" s="14" t="s">
        <v>65</v>
      </c>
      <c r="L76" s="3">
        <f>IF(AND(OR(D76="Newborn",D76="All"),K76&gt;0),(G76+H76*4+I76)/6*K76,"")</f>
      </c>
      <c r="M76" s="3">
        <f>IF(AND(D76="Baby",K76&gt;0),(G76+H76*4+I76)/6*K76,"")</f>
      </c>
      <c r="N76" s="3">
        <f>IF(AND(J76&gt;0,K76&gt;0),J76*K76,"")</f>
      </c>
      <c r="O76" s="3">
        <f>IF(K76&gt;0,N(L76)+N(M76)+N(N76)*24,"")</f>
      </c>
    </row>
    <row r="77" spans="1:15" ht="13.5">
      <c r="A77" s="7"/>
      <c r="B77" s="8" t="s">
        <v>133</v>
      </c>
      <c r="C77" s="8" t="s">
        <v>26</v>
      </c>
      <c r="D77" s="9" t="str">
        <f>IF(C77&lt;&gt;"",C77,D76)</f>
        <v>All</v>
      </c>
      <c r="E77" s="1" t="s">
        <v>134</v>
      </c>
      <c r="F77" s="1" t="s">
        <v>126</v>
      </c>
      <c r="L77" s="3">
        <f>IF(AND(OR(D77="Newborn",D77="All"),K77&gt;0),(G77+H77*4+I77)/6*K77,"")</f>
      </c>
      <c r="M77" s="3">
        <f>IF(AND(D77="Baby",K77&gt;0),(G77+H77*4+I77)/6*K77,"")</f>
      </c>
      <c r="N77" s="3">
        <f>IF(AND(J77&gt;0,K77&gt;0),J77*K77,"")</f>
      </c>
      <c r="O77" s="3">
        <f>IF(K77&gt;0,N(L77)+N(M77)+N(N77)*24,"")</f>
      </c>
    </row>
    <row r="78" spans="1:15" ht="13.5">
      <c r="A78" s="7"/>
      <c r="B78" s="8"/>
      <c r="C78" s="8"/>
      <c r="D78" s="9" t="str">
        <f>IF(C78&lt;&gt;"",C78,D77)</f>
        <v>All</v>
      </c>
      <c r="E78" s="1" t="s">
        <v>135</v>
      </c>
      <c r="F78" s="1" t="s">
        <v>126</v>
      </c>
      <c r="L78" s="3">
        <f>IF(AND(OR(D78="Newborn",D78="All"),K78&gt;0),(G78+H78*4+I78)/6*K78,"")</f>
      </c>
      <c r="M78" s="3">
        <f>IF(AND(D78="Baby",K78&gt;0),(G78+H78*4+I78)/6*K78,"")</f>
      </c>
      <c r="N78" s="3">
        <f>IF(AND(J78&gt;0,K78&gt;0),J78*K78,"")</f>
      </c>
      <c r="O78" s="3">
        <f>IF(K78&gt;0,N(L78)+N(M78)+N(N78)*24,"")</f>
      </c>
    </row>
    <row r="79" spans="1:15" s="18" customFormat="1" ht="13.5">
      <c r="A79" s="22"/>
      <c r="B79" s="23"/>
      <c r="C79" s="23"/>
      <c r="D79" s="12" t="str">
        <f>IF(C79&lt;&gt;"",C79,D78)</f>
        <v>All</v>
      </c>
      <c r="L79" s="13"/>
      <c r="M79" s="13"/>
      <c r="N79" s="13"/>
      <c r="O79" s="13"/>
    </row>
    <row r="80" spans="1:15" ht="13.5">
      <c r="A80" s="7" t="s">
        <v>136</v>
      </c>
      <c r="B80" s="15" t="s">
        <v>137</v>
      </c>
      <c r="C80" s="15" t="s">
        <v>26</v>
      </c>
      <c r="D80" s="9" t="str">
        <f>IF(C80&lt;&gt;"",C80,D79)</f>
        <v>All</v>
      </c>
      <c r="E80" s="1" t="s">
        <v>136</v>
      </c>
      <c r="J80" s="1">
        <v>1000</v>
      </c>
      <c r="K80" s="1">
        <v>1</v>
      </c>
      <c r="L80" s="3">
        <f>IF(AND(OR(D80="Newborn",D80="All"),K80&gt;0),(G80+H80*4+I80)/6*K80,"")</f>
        <v>0</v>
      </c>
      <c r="M80" s="3">
        <f>IF(AND(D80="Baby",K80&gt;0),(G80+H80*4+I80)/6*K80,"")</f>
      </c>
      <c r="N80" s="3">
        <f>IF(AND(J80&gt;0,K80&gt;0),J80*K80,"")</f>
        <v>1000</v>
      </c>
      <c r="O80" s="3">
        <f>IF(K80&gt;0,N(L80)+N(M80)+N(N80)*24,"")</f>
        <v>24000</v>
      </c>
    </row>
    <row r="81" spans="1:15" ht="13.5">
      <c r="A81" s="7"/>
      <c r="B81" s="15" t="s">
        <v>138</v>
      </c>
      <c r="C81" s="15" t="s">
        <v>26</v>
      </c>
      <c r="D81" s="9" t="str">
        <f>IF(C81&lt;&gt;"",C81,D80)</f>
        <v>All</v>
      </c>
      <c r="E81" s="1" t="s">
        <v>139</v>
      </c>
      <c r="J81" s="1">
        <v>200</v>
      </c>
      <c r="K81" s="1">
        <v>1</v>
      </c>
      <c r="L81" s="3">
        <f>IF(AND(OR(D81="Newborn",D81="All"),K81&gt;0),(G81+H81*4+I81)/6*K81,"")</f>
        <v>0</v>
      </c>
      <c r="M81" s="3">
        <f>IF(AND(D81="Baby",K81&gt;0),(G81+H81*4+I81)/6*K81,"")</f>
      </c>
      <c r="N81" s="3">
        <f>IF(AND(J81&gt;0,K81&gt;0),J81*K81,"")</f>
        <v>200</v>
      </c>
      <c r="O81" s="3">
        <f>IF(K81&gt;0,N(L81)+N(M81)+N(N81)*24,"")</f>
        <v>4800</v>
      </c>
    </row>
    <row r="82" spans="4:15" s="18" customFormat="1" ht="13.5">
      <c r="D82" s="12" t="str">
        <f>IF(C82&lt;&gt;"",C82,D81)</f>
        <v>All</v>
      </c>
      <c r="L82" s="13">
        <f>IF(AND(OR(D82="Newborn",D82="All"),K82&gt;0),(G82+H82*4+I82)/6*K82,"")</f>
      </c>
      <c r="M82" s="13">
        <f>IF(AND(D82="Baby",K82&gt;0),(G82+H82*4+I82)/6*K82,"")</f>
      </c>
      <c r="N82" s="13">
        <f>IF(AND(J82&gt;0,K82&gt;0),J82*K82,"")</f>
      </c>
      <c r="O82" s="13">
        <f>IF(K82&gt;0,N(L82)+N(M82)+N(N82)*24,"")</f>
      </c>
    </row>
    <row r="83" spans="4:15" ht="13.5">
      <c r="D83" s="9" t="str">
        <f>IF(C83&lt;&gt;"",C83,D82)</f>
        <v>All</v>
      </c>
      <c r="K83" s="24" t="s">
        <v>140</v>
      </c>
      <c r="L83" s="25">
        <f>SUM(L2:L82)</f>
        <v>3168</v>
      </c>
      <c r="M83" s="25">
        <f>SUM(M2:M82)</f>
        <v>760</v>
      </c>
      <c r="N83" s="25">
        <f>SUM(N2:N82)</f>
        <v>1324</v>
      </c>
      <c r="O83" s="25">
        <f>SUM(O2:O82)</f>
        <v>35703.99999999999</v>
      </c>
    </row>
    <row r="84" spans="4:15" ht="13.5">
      <c r="D84" s="9" t="str">
        <f>IF(C84&lt;&gt;"",C84,D83)</f>
        <v>All</v>
      </c>
      <c r="O84" s="3"/>
    </row>
    <row r="85" spans="4:15" ht="13.5">
      <c r="D85" s="9" t="str">
        <f>IF(C85&lt;&gt;"",C85,D84)</f>
        <v>All</v>
      </c>
      <c r="O85" s="3"/>
    </row>
    <row r="86" spans="2:15" ht="13.5">
      <c r="B86" s="14" t="s">
        <v>141</v>
      </c>
      <c r="D86" s="9" t="str">
        <f>IF(C86&lt;&gt;"",C86,D85)</f>
        <v>All</v>
      </c>
      <c r="O86" s="3"/>
    </row>
    <row r="87" spans="2:15" ht="13.5">
      <c r="B87" s="14" t="s">
        <v>142</v>
      </c>
      <c r="D87" s="9" t="str">
        <f>IF(C87&lt;&gt;"",C87,D86)</f>
        <v>All</v>
      </c>
      <c r="O87" s="3"/>
    </row>
    <row r="88" ht="13.5">
      <c r="O88" s="3"/>
    </row>
    <row r="89" ht="13.5">
      <c r="O89" s="3"/>
    </row>
    <row r="90" ht="13.5">
      <c r="O90" s="3"/>
    </row>
    <row r="91" ht="13.5">
      <c r="O91" s="3"/>
    </row>
    <row r="92" ht="13.5">
      <c r="O92" s="3"/>
    </row>
  </sheetData>
  <sheetProtection selectLockedCells="1" selectUnlockedCells="1"/>
  <mergeCells count="57">
    <mergeCell ref="A2:A17"/>
    <mergeCell ref="B2:B7"/>
    <mergeCell ref="C2:C4"/>
    <mergeCell ref="C5:C7"/>
    <mergeCell ref="E5:E7"/>
    <mergeCell ref="B9:B11"/>
    <mergeCell ref="C10:C11"/>
    <mergeCell ref="E10:E11"/>
    <mergeCell ref="B12:B13"/>
    <mergeCell ref="C12:C13"/>
    <mergeCell ref="E12:E13"/>
    <mergeCell ref="A19:A33"/>
    <mergeCell ref="B19:B20"/>
    <mergeCell ref="C19:C20"/>
    <mergeCell ref="B21:B23"/>
    <mergeCell ref="C21:C23"/>
    <mergeCell ref="E21:E23"/>
    <mergeCell ref="B25:B26"/>
    <mergeCell ref="C25:C26"/>
    <mergeCell ref="E25:E26"/>
    <mergeCell ref="B27:B33"/>
    <mergeCell ref="C27:C29"/>
    <mergeCell ref="E27:E29"/>
    <mergeCell ref="C30:C33"/>
    <mergeCell ref="E30:E33"/>
    <mergeCell ref="A35:A53"/>
    <mergeCell ref="B36:B37"/>
    <mergeCell ref="C36:C37"/>
    <mergeCell ref="E36:E37"/>
    <mergeCell ref="B39:B42"/>
    <mergeCell ref="C39:C42"/>
    <mergeCell ref="E39:E42"/>
    <mergeCell ref="B45:B47"/>
    <mergeCell ref="C45:C47"/>
    <mergeCell ref="E45:E47"/>
    <mergeCell ref="B48:B50"/>
    <mergeCell ref="C48:C49"/>
    <mergeCell ref="E48:E49"/>
    <mergeCell ref="B52:B53"/>
    <mergeCell ref="C52:C53"/>
    <mergeCell ref="A55:A63"/>
    <mergeCell ref="B55:B56"/>
    <mergeCell ref="B57:B60"/>
    <mergeCell ref="C57:C59"/>
    <mergeCell ref="A65:A70"/>
    <mergeCell ref="B67:B70"/>
    <mergeCell ref="C67:C68"/>
    <mergeCell ref="E67:E68"/>
    <mergeCell ref="C69:C70"/>
    <mergeCell ref="E69:E70"/>
    <mergeCell ref="A72:A78"/>
    <mergeCell ref="B72:B73"/>
    <mergeCell ref="B74:B76"/>
    <mergeCell ref="C74:C75"/>
    <mergeCell ref="B77:B78"/>
    <mergeCell ref="C77:C78"/>
    <mergeCell ref="A80:A81"/>
  </mergeCells>
  <printOptions gridLines="1"/>
  <pageMargins left="0.7" right="0.7" top="0.75" bottom="0.75" header="0.5118055555555555" footer="0.5118055555555555"/>
  <pageSetup horizontalDpi="300" verticalDpi="300" orientation="landscape" scale="7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2009-09-13T04:11:00Z</dcterms:modified>
  <cp:category/>
  <cp:version/>
  <cp:contentType/>
  <cp:contentStatus/>
  <cp:revision>4</cp:revision>
</cp:coreProperties>
</file>